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այսօր\"/>
    </mc:Choice>
  </mc:AlternateContent>
  <bookViews>
    <workbookView xWindow="0" yWindow="0" windowWidth="10230" windowHeight="120" firstSheet="7" activeTab="10"/>
  </bookViews>
  <sheets>
    <sheet name="Ուս․" sheetId="11" state="hidden" r:id="rId1"/>
    <sheet name="Մեթոդիստ" sheetId="12" state="hidden" r:id="rId2"/>
    <sheet name="Նկարիչ" sheetId="13" state="hidden" r:id="rId3"/>
    <sheet name="Հիգենիստ" sheetId="14" state="hidden" r:id="rId4"/>
    <sheet name="լեզվաբան" sheetId="15" state="hidden" r:id="rId5"/>
    <sheet name="Հոգեբան" sheetId="16" state="hidden" r:id="rId6"/>
    <sheet name="Ամփոփ " sheetId="17" state="hidden" r:id="rId7"/>
    <sheet name="ՄՄ(Չ)" sheetId="4" r:id="rId8"/>
    <sheet name=" ԱՄ" sheetId="1" r:id="rId9"/>
    <sheet name="ԲՀ" sheetId="18" r:id="rId10"/>
    <sheet name="ԱՄ(գիտականութ.գնահատող)" sheetId="22" r:id="rId11"/>
    <sheet name="ՆՁ" sheetId="19" r:id="rId12"/>
    <sheet name="ՀԼ" sheetId="20" r:id="rId13"/>
    <sheet name="ՄՀ" sheetId="21" r:id="rId14"/>
  </sheets>
  <definedNames>
    <definedName name="_xlnm._FilterDatabase" localSheetId="6" hidden="1">'Ամփոփ '!$D$4:$P$421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3" i="17" l="1"/>
  <c r="H414" i="17"/>
  <c r="H405" i="17"/>
  <c r="H394" i="17"/>
  <c r="H384" i="17"/>
  <c r="H375" i="17"/>
  <c r="H365" i="17"/>
  <c r="H356" i="17"/>
  <c r="H348" i="17"/>
  <c r="H342" i="17"/>
  <c r="H330" i="17"/>
  <c r="H323" i="17"/>
  <c r="H314" i="17"/>
  <c r="H307" i="17"/>
  <c r="H298" i="17"/>
  <c r="H288" i="17"/>
  <c r="H278" i="17"/>
  <c r="H269" i="17"/>
  <c r="H262" i="17"/>
  <c r="H256" i="17"/>
  <c r="H250" i="17"/>
  <c r="H247" i="17"/>
  <c r="H243" i="17"/>
  <c r="H240" i="17"/>
  <c r="H235" i="17"/>
  <c r="H225" i="17"/>
  <c r="H214" i="17"/>
  <c r="H201" i="17"/>
  <c r="H198" i="17"/>
  <c r="H195" i="17"/>
  <c r="H190" i="17"/>
  <c r="H186" i="17"/>
  <c r="H182" i="17"/>
  <c r="H179" i="17"/>
  <c r="H176" i="17"/>
  <c r="H173" i="17"/>
  <c r="H169" i="17"/>
  <c r="H165" i="17"/>
  <c r="H162" i="17"/>
  <c r="H159" i="17"/>
  <c r="H153" i="17"/>
  <c r="H148" i="17"/>
  <c r="H140" i="17"/>
  <c r="H134" i="17"/>
  <c r="H127" i="17"/>
  <c r="H118" i="17"/>
  <c r="H111" i="17"/>
  <c r="H101" i="17"/>
  <c r="H94" i="17"/>
  <c r="H87" i="17"/>
  <c r="H78" i="17"/>
  <c r="H69" i="17"/>
  <c r="H63" i="17"/>
  <c r="H56" i="17"/>
  <c r="H47" i="17"/>
  <c r="H40" i="17"/>
  <c r="H35" i="17"/>
  <c r="H28" i="17"/>
  <c r="H22" i="17"/>
  <c r="H18" i="17"/>
  <c r="H14" i="17"/>
  <c r="H10" i="17"/>
  <c r="H6" i="17"/>
  <c r="H57" i="16"/>
  <c r="H53" i="16"/>
  <c r="H51" i="16"/>
  <c r="H48" i="16"/>
  <c r="H46" i="16"/>
  <c r="H41" i="16"/>
  <c r="H37" i="16"/>
  <c r="H35" i="16"/>
  <c r="H23" i="16"/>
  <c r="H10" i="16"/>
  <c r="H8" i="16"/>
  <c r="H6" i="16"/>
  <c r="H56" i="15"/>
  <c r="H51" i="15"/>
  <c r="H48" i="15"/>
  <c r="H43" i="15"/>
  <c r="H39" i="15"/>
  <c r="H35" i="15"/>
  <c r="H32" i="15"/>
  <c r="H29" i="15"/>
  <c r="H26" i="15"/>
  <c r="H22" i="15"/>
  <c r="H18" i="15"/>
  <c r="H15" i="15"/>
  <c r="H12" i="15"/>
  <c r="H6" i="15"/>
  <c r="H24" i="14"/>
  <c r="H21" i="14"/>
  <c r="H19" i="14"/>
  <c r="H17" i="14"/>
  <c r="H15" i="14"/>
  <c r="H13" i="14"/>
  <c r="H9" i="14"/>
  <c r="H6" i="14"/>
  <c r="H46" i="13"/>
  <c r="H43" i="13"/>
  <c r="H37" i="13"/>
  <c r="H31" i="13"/>
  <c r="H28" i="13"/>
  <c r="H24" i="13"/>
  <c r="H21" i="13"/>
  <c r="H16" i="13"/>
  <c r="H6" i="13"/>
  <c r="H144" i="12"/>
  <c r="H141" i="12"/>
  <c r="H137" i="12"/>
  <c r="H133" i="12"/>
  <c r="H129" i="12"/>
  <c r="H125" i="12"/>
  <c r="H121" i="12"/>
  <c r="H117" i="12"/>
  <c r="H114" i="12"/>
  <c r="H109" i="12"/>
  <c r="H105" i="12"/>
  <c r="H100" i="12"/>
  <c r="H96" i="12"/>
  <c r="H91" i="12"/>
  <c r="H87" i="12"/>
  <c r="H82" i="12"/>
  <c r="H77" i="12"/>
  <c r="H73" i="12"/>
  <c r="H70" i="12"/>
  <c r="H66" i="12"/>
  <c r="H63" i="12"/>
  <c r="H60" i="12"/>
  <c r="H55" i="12"/>
  <c r="H52" i="12"/>
  <c r="H48" i="12"/>
  <c r="H44" i="12"/>
  <c r="H40" i="12"/>
  <c r="H35" i="12"/>
  <c r="H30" i="12"/>
  <c r="H26" i="12"/>
  <c r="H22" i="12"/>
  <c r="H17" i="12"/>
  <c r="H13" i="12"/>
  <c r="H11" i="12"/>
  <c r="H8" i="12"/>
  <c r="H6" i="12"/>
  <c r="H173" i="11"/>
  <c r="H170" i="11"/>
  <c r="H166" i="11"/>
  <c r="H162" i="11"/>
  <c r="H158" i="11"/>
  <c r="H154" i="11"/>
  <c r="H150" i="11"/>
  <c r="H146" i="11"/>
  <c r="H142" i="11"/>
  <c r="H137" i="11"/>
  <c r="H133" i="11"/>
  <c r="H128" i="11"/>
  <c r="H124" i="11"/>
  <c r="H119" i="11"/>
  <c r="H115" i="11"/>
  <c r="H110" i="11"/>
  <c r="H105" i="11"/>
  <c r="H101" i="11"/>
  <c r="H96" i="11"/>
  <c r="H92" i="11"/>
  <c r="H89" i="11"/>
  <c r="H86" i="11"/>
  <c r="H81" i="11"/>
  <c r="H76" i="11"/>
  <c r="H70" i="11"/>
  <c r="H66" i="11"/>
  <c r="H62" i="11"/>
  <c r="H57" i="11"/>
  <c r="H52" i="11"/>
  <c r="H49" i="11"/>
  <c r="H45" i="11"/>
  <c r="H40" i="11"/>
  <c r="H36" i="11"/>
  <c r="H32" i="11"/>
  <c r="H27" i="11"/>
  <c r="H22" i="11"/>
  <c r="H18" i="11"/>
  <c r="H14" i="11"/>
  <c r="H10" i="11"/>
  <c r="H6" i="11"/>
  <c r="H424" i="17" l="1"/>
  <c r="L432" i="17" s="1"/>
  <c r="D432" i="17" s="1"/>
  <c r="O432" i="17" s="1"/>
  <c r="H425" i="17" l="1"/>
  <c r="H430" i="17" s="1"/>
  <c r="L424" i="17"/>
  <c r="L427" i="17"/>
  <c r="D427" i="17" s="1"/>
  <c r="D433" i="17" s="1"/>
  <c r="L429" i="17"/>
  <c r="D429" i="17" s="1"/>
  <c r="O429" i="17" s="1"/>
  <c r="L428" i="17"/>
  <c r="D428" i="17" s="1"/>
  <c r="O428" i="17" s="1"/>
  <c r="L431" i="17"/>
  <c r="D431" i="17" s="1"/>
  <c r="O431" i="17" s="1"/>
  <c r="L430" i="17"/>
  <c r="D430" i="17" s="1"/>
  <c r="O430" i="17" s="1"/>
  <c r="H431" i="17"/>
  <c r="H427" i="17"/>
  <c r="O427" i="17"/>
  <c r="H428" i="17" l="1"/>
  <c r="H432" i="17"/>
  <c r="H429" i="17"/>
</calcChain>
</file>

<file path=xl/sharedStrings.xml><?xml version="1.0" encoding="utf-8"?>
<sst xmlns="http://schemas.openxmlformats.org/spreadsheetml/2006/main" count="3939" uniqueCount="752">
  <si>
    <t>ԴԱՍԱԳԻՐՔԸ ԳՆԱՀԱՏՈՂԻ ԳՆԱՀԱՏՄԱՆ ՀԱՐՑԱԹԵՐԹԻԿ</t>
  </si>
  <si>
    <t>Գնահատվող հարցի համար</t>
  </si>
  <si>
    <t>Հարցի հերթական համար</t>
  </si>
  <si>
    <t>Հարցի համար ըստ չափանիշի</t>
  </si>
  <si>
    <t>Չափանիշ/բնութագրիչ</t>
  </si>
  <si>
    <t>Միավոր</t>
  </si>
  <si>
    <t xml:space="preserve">Միավորի ուղություն </t>
  </si>
  <si>
    <t>Գնահատող</t>
  </si>
  <si>
    <t>Ուսուցիչ</t>
  </si>
  <si>
    <t>Մեթոդիստ</t>
  </si>
  <si>
    <t>Լեզվաբան</t>
  </si>
  <si>
    <t>Նկարիչ ձևավորող</t>
  </si>
  <si>
    <t>Հոգեբան</t>
  </si>
  <si>
    <t>Բժիշկ հիգենիստ</t>
  </si>
  <si>
    <t>ԹՂԹԱՅԻՆ ԴԱՍԱԳԻՐՔ</t>
  </si>
  <si>
    <t>Չափանիշ 1. Դասագրքի բովանդակությունը համապատասխանում է չափորոշչով և ծրագրով նախատեսված բովանդակությանը</t>
  </si>
  <si>
    <t xml:space="preserve"> 1-1</t>
  </si>
  <si>
    <t>Ուսումնական նյութերն ընդգրկում են առարկայական ծրագրով և չափորոշչով նախատեսված գիտելիքների ամբողջությունը</t>
  </si>
  <si>
    <t>Բովանդակություն</t>
  </si>
  <si>
    <t>ԱՄ</t>
  </si>
  <si>
    <t xml:space="preserve"> 1-2</t>
  </si>
  <si>
    <t>Ուսումնական նյութերը նպաստում են չափորոշչով և ծրագրով նախատեսված կարողությունների ու հմտությունների ձևավորմանն ու զարգացմանը</t>
  </si>
  <si>
    <t xml:space="preserve"> 1-3</t>
  </si>
  <si>
    <t>Ուսումնական նյութերը նպաստում են չափորոշչով և ծրագրով նախատեսված արժեքային համակարգի ձևավորմանն ու ամրապնդմանը</t>
  </si>
  <si>
    <t>Չափանիշ 2. Դասագրքի բովանդակության ծավալն ու բարդությունը հիմնավորված են. տվյալ տարիքի սովորողների համար ապահովված է բովանդակության յուրացման հնարավորություն</t>
  </si>
  <si>
    <t xml:space="preserve"> 2-1</t>
  </si>
  <si>
    <t>Յուրաքանչյուր ուսումնական նյութի բովանդակությունը հենվում է տվյալ տարիքի սովորողների՝ ուսումնառության նախորդ ժամանակահատվածում ներկայացված բովանդակության վրա</t>
  </si>
  <si>
    <t xml:space="preserve"> 2-2 </t>
  </si>
  <si>
    <t>Ուսումնական նյութերը ներկայացված են շարունակական, աստիճանական զարգացում ապահովող հաջորդականությամբ</t>
  </si>
  <si>
    <t xml:space="preserve"> 2-3</t>
  </si>
  <si>
    <t>Ուսումնական նյութերի ծավալն ու խորությունը համապատասխանում են ուսումնական գործունեության համար նախատեսված ժամաքանակին</t>
  </si>
  <si>
    <t>Չափանիշ 3. Դասագրքի բովանդակությունը հնարավորություն է տալիս իրականացնելու սովորողների կրթական կարիքներին համապատասխան ուսուցում</t>
  </si>
  <si>
    <t xml:space="preserve"> 3-1</t>
  </si>
  <si>
    <r>
      <t xml:space="preserve">Դասագրքում առկա են սովորողների կրթական կարիքներին  և հետաքրքրություններին  համապատասխան ուսումնական </t>
    </r>
    <r>
      <rPr>
        <i/>
        <sz val="11"/>
        <rFont val="GHEA Grapalat"/>
        <family val="3"/>
      </rPr>
      <t xml:space="preserve">հիմնական </t>
    </r>
    <r>
      <rPr>
        <sz val="11"/>
        <rFont val="GHEA Grapalat"/>
        <family val="3"/>
      </rPr>
      <t>նյութեր</t>
    </r>
    <r>
      <rPr>
        <i/>
        <sz val="11"/>
        <rFont val="GHEA Grapalat"/>
        <family val="3"/>
      </rPr>
      <t>,</t>
    </r>
    <r>
      <rPr>
        <sz val="11"/>
        <rFont val="GHEA Grapalat"/>
        <family val="3"/>
      </rPr>
      <t xml:space="preserve"> որոնք ապահովում են բովանդակության</t>
    </r>
    <r>
      <rPr>
        <sz val="11"/>
        <color rgb="FFFF0000"/>
        <rFont val="GHEA Grapalat"/>
        <family val="3"/>
      </rPr>
      <t xml:space="preserve">՝ </t>
    </r>
    <r>
      <rPr>
        <sz val="11"/>
        <rFont val="GHEA Grapalat"/>
        <family val="3"/>
      </rPr>
      <t>չափորոշչային  պարտադիր՝ նվազագույն  մակարդակը</t>
    </r>
  </si>
  <si>
    <t xml:space="preserve"> 3-2 </t>
  </si>
  <si>
    <r>
      <t xml:space="preserve">Դասագրքում առկա են ուսումնական հիմնական նյութերը հարստացնող </t>
    </r>
    <r>
      <rPr>
        <i/>
        <sz val="11"/>
        <rFont val="GHEA Grapalat"/>
        <family val="3"/>
      </rPr>
      <t xml:space="preserve">լրացուցիչ </t>
    </r>
    <r>
      <rPr>
        <sz val="11"/>
        <rFont val="GHEA Grapalat"/>
        <family val="3"/>
      </rPr>
      <t>նյութեր</t>
    </r>
    <r>
      <rPr>
        <i/>
        <sz val="11"/>
        <rFont val="GHEA Grapalat"/>
        <family val="3"/>
      </rPr>
      <t>,</t>
    </r>
    <r>
      <rPr>
        <sz val="11"/>
        <rFont val="GHEA Grapalat"/>
        <family val="3"/>
      </rPr>
      <t xml:space="preserve"> որոնք ուղղված են տարբեր հետաքրքրություններ և կարողություններ ունեցող սովորողների կրթական կարիքների բավարարմանը</t>
    </r>
  </si>
  <si>
    <t xml:space="preserve"> 3-3 </t>
  </si>
  <si>
    <r>
      <t xml:space="preserve">Դասագրքում առկա են բովանդակության յուրացմանը նպաստող </t>
    </r>
    <r>
      <rPr>
        <i/>
        <sz val="11"/>
        <rFont val="GHEA Grapalat"/>
        <family val="3"/>
      </rPr>
      <t xml:space="preserve">օժանդակ </t>
    </r>
    <r>
      <rPr>
        <sz val="11"/>
        <rFont val="GHEA Grapalat"/>
        <family val="3"/>
      </rPr>
      <t>նյութերի, գրականության և  էլեկտրոնային աղբյուրների հղումներ, որոնք ուղղորդում են ուսումնական հետաքրքրությունների ու կարիքների ինքնուրույն բավարարմանը</t>
    </r>
  </si>
  <si>
    <t>Չափանիշ 4. Ապահովված է դասագրքի բովանդակության ներկայացման գիտականությունը</t>
  </si>
  <si>
    <t xml:space="preserve"> 4-1</t>
  </si>
  <si>
    <t>Դասագրքում ներկայացված փաստերը, տեղեկությունները, տեսական դրույթները հավաստի են, ճշմարիտ կամ ընդունելի, ուսումնական նյութերը հիմնվում են ներկայումս ընդունված տեսությունների, փաստերի, տվյալների վրա</t>
  </si>
  <si>
    <t xml:space="preserve"> 4-2</t>
  </si>
  <si>
    <t>Պահպանված են տվյալ բնագավառում ընդունված դասակարգումները, օրենքները, օրինաչափությունները, կանոններն ու նորմերը, որոնք չեն հակադրվում գոյություն ունեցող ժամանակակից պատկերացումներին ու պրակտիկային</t>
  </si>
  <si>
    <t xml:space="preserve"> 4-3</t>
  </si>
  <si>
    <t>Ներկայացված տեսակետները, մոտեցումները, կարծիքները, վերլուծությունները, եզրակացությունները փաստարկված են, հիմնավոր են և համոզիչ</t>
  </si>
  <si>
    <t>Չափանիշ 5. Ապահովված է դասագրքի բովանդակության մատչելիությունը</t>
  </si>
  <si>
    <t xml:space="preserve"> 5-1</t>
  </si>
  <si>
    <t xml:space="preserve">Նոր հասկացությունների ու գաղափարների ներմուծումը ուղեկցվում է յուրացմանը նպաստող հնարներով՝ լուսաբանող օրինակներով, համեմատություններով, պարզաբանումներով և այլն </t>
  </si>
  <si>
    <t xml:space="preserve"> 5-2</t>
  </si>
  <si>
    <t>Սահմանումները, կանոնները, օրենքները, հիմնական դրույթները ներկայացված են որոշակի, պարզ և հստակ ձևակերպումներով</t>
  </si>
  <si>
    <t xml:space="preserve"> 5-3</t>
  </si>
  <si>
    <t>Առկա են պարզից դեպի բարդը (ծանոթից՝ անծանոթը) աստիճանական անցում ապահովող նյութեր, օրինակներ, առաջադրանքներ</t>
  </si>
  <si>
    <t xml:space="preserve"> 5-4</t>
  </si>
  <si>
    <t xml:space="preserve">Առկա են սովորողների վրա հուզազգացմունքային (հետաքրքրություն, զարմանք և այլն) ներգործություն ունեցող նյութեր, իրավիճակներ, տվյալ բնագավառի նշանավոր մարդկանց կյանքի ուշագրավ պահեր </t>
  </si>
  <si>
    <t>Չափանիշ 6. Ապահովված է դասագրքի բովանդակության գործնական- կիրառական ուղղվածությունը</t>
  </si>
  <si>
    <t xml:space="preserve">  6-1</t>
  </si>
  <si>
    <t>Ապահովված է բովանդակության կապը իրականության և կյանքի, սովորողների կենսափորձի ու գործունեության հետ</t>
  </si>
  <si>
    <t xml:space="preserve"> 6-2 </t>
  </si>
  <si>
    <t>Տեսական նյութերը զուգակցվում են գործնական առաջադրանքների հետ, տեսական–գործնական նյութերի համամասնությունը որոշված է ըստ առարկայի բնորոշ կողմերի և ըստ սովորողների տարիքային առանձնահատկությունների</t>
  </si>
  <si>
    <t xml:space="preserve"> 6-3 </t>
  </si>
  <si>
    <t>Պարզաբանված են տեսական նյութի կիրառական նշանակությունը, գործնականում կիրառության եղանակները. առկա են գործնական աշխատանքների նկարագրություններ, ցուցումներ, քայլաշարեր</t>
  </si>
  <si>
    <t xml:space="preserve"> 6-4</t>
  </si>
  <si>
    <t>Առկա են կատարողական–վերարտադրողական և ստեղծագործական–կառուցողական բնույթի գործնական առաջադրանքներ՝ նախատեսված ինչպես անհատական, այնպես էլ խմբային աշխատանքների համար</t>
  </si>
  <si>
    <t>Չափանիշ 7. Ապահովված են ներառարկայական և միջառարկայական կապերը</t>
  </si>
  <si>
    <t xml:space="preserve"> 7-1</t>
  </si>
  <si>
    <t>Պարզաբանված են տվյալ ուսումնական առարկայի գիտելիքների համակարգում առկա ներքին կապերը</t>
  </si>
  <si>
    <t xml:space="preserve"> 7-2</t>
  </si>
  <si>
    <t>Ներկայացված են տվյալ ուսումնական առարկայի և այլ ուսումնական առարկաների միջև եղած կապերն ու առնչությունները</t>
  </si>
  <si>
    <t xml:space="preserve"> 7-3</t>
  </si>
  <si>
    <t>Առկա են օրինակներ, հիմնախնդիրներ, առաջադրանքներ, որոնք վերաբերում են նաև ուսումնական այլ առարկաներին և պահանջում են բազմառարկայական համատեղ մոտեցումներ կամ լուծումներ</t>
  </si>
  <si>
    <t>Չափանիշ 8. Բովանդակությունը նպաստում է սովորողների քննադատական մտածողության և ստեղծագործական կարողությունների զարգացմանը</t>
  </si>
  <si>
    <t xml:space="preserve"> 8-1</t>
  </si>
  <si>
    <t>Առկա են սովորողների քննադատական և ստեղծագործական մտածողության զարգացմանը նպաստող առաջադրանքներ, ոչ միարժեք և ոչ ստանդարտ լուծում պահանջող խնդիրներ, քննարկումների հարցեր և բանավեճերի թեմաներ</t>
  </si>
  <si>
    <t xml:space="preserve"> 8-2 </t>
  </si>
  <si>
    <t>Առկա են կարճաժամկետ և երկարաժամկետ հետազոտություններ պահանջող առաջադրանքներ, նախագծային աշխատանքների օրինակներ</t>
  </si>
  <si>
    <t xml:space="preserve"> 8-3</t>
  </si>
  <si>
    <t>Առկա են սովորողների՝ ինքնուրույն հետազոտական աշխատանք նախաձեռնելու, սեփական գործողությունները ծրագրելու և իրականացնելու կարողությունները խթանող առաջադրանքներ</t>
  </si>
  <si>
    <t>Չափանիշ 9. Դասագրքի բովանդակությունը հնարավորություն է տալիս ճանաչելու և գնահատելու ազգային և համամարդկային արժեքները</t>
  </si>
  <si>
    <t xml:space="preserve"> 9-1</t>
  </si>
  <si>
    <t>Բովանդակությունը ներառում է հայկական մշակույթին, ազգային կյանքին, հայաստանյան իրողություններին վերաբերող նյութեր</t>
  </si>
  <si>
    <t xml:space="preserve"> 9-2 </t>
  </si>
  <si>
    <t>Բովանդակությունը պարունակում է նյութեր, որոնք ապահովում են հաղորդակցում համամարդկային մշակութային արժեքներին</t>
  </si>
  <si>
    <t xml:space="preserve"> 9-3 </t>
  </si>
  <si>
    <t>Բովանդակությունը նպաստում է համամարդկային և ազգային արժեքները հարգելու, պահպանելու և փոխանցելու դիրքորոշման ձևավորմանը</t>
  </si>
  <si>
    <t xml:space="preserve"> 9-4</t>
  </si>
  <si>
    <t>Բովանդակությունը զերծ է խտրականություն պարունակող, ՀՀ սահմանադրության դրույթներին և բարոյական նորմերին չհամապատասխանող նյութերից` տեքստերից, պատկերներից, արտահայտություններից, առաջադրանքներից</t>
  </si>
  <si>
    <t>Չափանիշ 10. Բովանդակությունը տրոհված է մասերի (բաժին, գլուխ, պարագրաֆ, դաս և այլն) սովորելուն հարմար եղանակով</t>
  </si>
  <si>
    <t xml:space="preserve"> 10-1</t>
  </si>
  <si>
    <t>Մասերի տրոհման արդյունքում պահպանված են ծրագրային նյութի բովանդակության ներկայացման շարունակականությունը, ամբողջականությունը, համակարգվածությունը և տրոհված մասերի միջև կապերը</t>
  </si>
  <si>
    <t>Մեթոդական ապարատ</t>
  </si>
  <si>
    <t xml:space="preserve"> 10-2</t>
  </si>
  <si>
    <t xml:space="preserve">Յուրաքանչյուր բաժնի կամ գլխի սկզբում առկա է բովանդակային շղթայի և վերջնարդյունքների վերաբերյալ ներածական համառոտ ակնարկ (կամ «ճանապարհային քարտեզ»), ինչն օգնում է սովորողին ձևակերպելու իր ակնկալիքները, իսկ վերջում կա նաև ամփոփում </t>
  </si>
  <si>
    <t xml:space="preserve"> 10-3</t>
  </si>
  <si>
    <t>Տրոհված մասերի ծավալները համապատասխանում են դրանց ուսումնառության համար նախատեսված ժամաքանակին</t>
  </si>
  <si>
    <t>Չափանիշ 11. Առկա է բովանդակության ներկայացումը կողմնորոշող համակարգ</t>
  </si>
  <si>
    <t xml:space="preserve"> 11-1</t>
  </si>
  <si>
    <t>Առկա են դասագրքի կառուցվածքի և բովանդակության մասերի ցանկ, առարկայացանկ և անվանացանկ</t>
  </si>
  <si>
    <t xml:space="preserve"> 11-2</t>
  </si>
  <si>
    <t>Օգտագործված են հիմնական և լրացուցիչ ուսումնական նյութերը, առաջադրանքների տեսակները կողմնորոշող նշաններ, պայմանանշաններ, հուշող բառեր, առկա են համապատասխան ցուցումներ և պարզաբանումներ</t>
  </si>
  <si>
    <t>Չափանիշ 12. Դասագրքի կառուցվածքն ու բովանդակությունը հնարավորություն են տալիս կիրառելու ուսումնառության տարբեր եղանակներ</t>
  </si>
  <si>
    <t xml:space="preserve"> 12-1</t>
  </si>
  <si>
    <t>Առկա են ուսուցման տարբեր մեթոդներով աշխատելու հնարավորություն ընձեռող նյութեր և առաջադրանքներ</t>
  </si>
  <si>
    <t xml:space="preserve"> 12-2</t>
  </si>
  <si>
    <t>Մեթոդական ապարատը հարմարեցված է կատարելու տարբերակված աշխատանքներ՝ ըստ սովորողների կրթական կարիքների</t>
  </si>
  <si>
    <t xml:space="preserve"> 12-3</t>
  </si>
  <si>
    <t>Անհատական և խմբային աշխատանքների համար նախատեսված նյութերն ու առաջադրանքները տարբերակված են</t>
  </si>
  <si>
    <t xml:space="preserve"> 12-4</t>
  </si>
  <si>
    <t>Առկա են ՏՀՏ կիրառմամբ կատարվող և ՏՀՏ կիրառումը խթանող առաջադրանքներ</t>
  </si>
  <si>
    <t>Չափանիշ 13. Մեթոդական ապարատը նպաստում է բովանդակության յուրացմանը</t>
  </si>
  <si>
    <t xml:space="preserve"> 13-1</t>
  </si>
  <si>
    <t>Առկա են տարբեր բնույթի վարժությունների կատարման և խնդիրների լուծման եղանակները պարզաբանող օրինակներ, ցուցումներ, անհրաժեշտ հղումներ, պատասխաններ</t>
  </si>
  <si>
    <t xml:space="preserve"> 13-2</t>
  </si>
  <si>
    <t>Գործնական (լաբորատոր), հետազոտական և նախագծային աշխատանքների առաջադրանքների համար առկա են կատարման եղանակին վերաբերող պարզաբանումներ, քայլաշարեր կամ ուղղորդումներ</t>
  </si>
  <si>
    <t xml:space="preserve"> 13-3</t>
  </si>
  <si>
    <t>Առաջադրանքները (հարցեր, վարժություններ, խնդիրներ) տրոհված մասերում ներկայացված են հեշտից դժվար (պարզից բարդ) սկզբունքով</t>
  </si>
  <si>
    <t xml:space="preserve"> 13-4</t>
  </si>
  <si>
    <t>Օգտագործված են բովանդակության յուրացմանը նպաստող ոչ խոսքային (դիտողական, պատկերային և այլ) միջոցներ</t>
  </si>
  <si>
    <t>Չափանիշ 14. Մեթոդական ապարատը նպաստում է տարբեր կարողությունների տեր սովորողների ինքնուրույն ուսումնառությանը</t>
  </si>
  <si>
    <t xml:space="preserve"> 14-1</t>
  </si>
  <si>
    <t>Ուսումնական նյութերի ինքնուրույն յուրացման համար առկա են նոր հասկացությունների բառարան, լուսաբանող գծապատկերներ, օրինակներ, բացատրություններ, թեմային առնչվող լրացուցիչ նյութեր, օժանդակ գրականության և էլեկտրոնային հավաստի աղբյուրների հղումներ (կայքեր, ֆիլմեր, տեսանյութեր և այլն)</t>
  </si>
  <si>
    <t xml:space="preserve"> 14-2 </t>
  </si>
  <si>
    <t>Առկա են միևնույն նյութին, թեմային առնչվող տարաբնույթ առաջադրանքներ, խնդիրներ, որոնցից սովորողը կարող է ընտրել և կատարել՝ ըստ իր կարողության, նախասիրության կամ ուսումնառության ոճի</t>
  </si>
  <si>
    <t xml:space="preserve"> 14-3</t>
  </si>
  <si>
    <t>Առկա են աստիճանակարգված առաջադրանքներ՝ ըստ իմանալու, հասկանալու, կիրառելու, վերլուծելու, համադրելու, գնահատելու, ստեղծ(ագործ)ելու ուսումնական նպատակների, որոնք սովորողներից ակնկալում են համապատասխան ուսումնական վարքագիծ</t>
  </si>
  <si>
    <t>Չափանիշ 15. Մեթոդական ապարատը հնարավորություն է տալիս ստուգելու ուսումնառության արդյունքները</t>
  </si>
  <si>
    <t xml:space="preserve"> 15-1 </t>
  </si>
  <si>
    <t>Բովանդակության տրոհված մասերի (բաժնի կամ գլխի) և դասագրքի վերջում առկա են գիտելիքների և հմտությունների ստուգման առաջադրանքներ (հարցեր, խնդիրներ և այլն)</t>
  </si>
  <si>
    <t xml:space="preserve"> 15-2</t>
  </si>
  <si>
    <t>Առկա են գործնական, հետազոտական, նախագծային աշխատանքների գնահատման վերաբերյալ պարզաբանումներ</t>
  </si>
  <si>
    <t>15-3</t>
  </si>
  <si>
    <t>Առկա են սովորողների կողմից սեփական գիտելիքների ու ձեռքբերումների գնահատման գործիքներ, այդ թվում՝ նյութի յուրացման, գործնական աշխատանքի արդյունքի ինքնագնահատման և փոխադարձ գնահատման սանդղակներ (ռուբրիկներ), ինքնաստուգման հարցեր և առաջադրանքներ</t>
  </si>
  <si>
    <t>Չափանիշ 16. Շարադրման լեզուն մատչելի է և համապատասխանում է սովորողների տարիքին, լեզվամտածողությանը, կարդալու և ըմբռնելու մակարդակին</t>
  </si>
  <si>
    <t>16-1</t>
  </si>
  <si>
    <t>Շարադրման լեզուն համապատասխանում է տվյալ տարիքի սովորողների լեզվական կարողությունների՝ չափորոշիչներով նախատեսված մակարդակին</t>
  </si>
  <si>
    <t>Շարադրման լեզու</t>
  </si>
  <si>
    <t>16-2</t>
  </si>
  <si>
    <t>Շարադրման լեզուն համապատասխանում է ժամանակակից գրական լեզվի՝ տվյալ տարիքի սովորողներին ծանոթ նորմերին (բացառությամբ հեղինակային մեջբերումների)</t>
  </si>
  <si>
    <t>16-3</t>
  </si>
  <si>
    <t>Տեքստերը ծանրաբեռնված չեն նոր եզրույթներով ու անծանոթ բառերով, նոր բառերն ու հասկացությունները ներմուծվում են աստիճանաբար և բացատրվում են</t>
  </si>
  <si>
    <t>16-4</t>
  </si>
  <si>
    <t>Շարադրանքը զերծ է ոչ հստակ, բազմիմաստ, տարընկալում առաջացնող ձևակերպումներից, եթե դրանք նախատեսված չեն հատուկ նպատակով:</t>
  </si>
  <si>
    <t>16-5</t>
  </si>
  <si>
    <t>Տեքստերում օգտագործված են  դեռահասի հուզական, մոտիվացիոն և հաղորդակցական ոլորտների զարգացմանն ուղղված արտահայտություններ,  ասույթներ, մեջբերումներ, նամակներ և այլն</t>
  </si>
  <si>
    <t>Չափանիշ 17. Նյութը շարադրված է տվյալ ուսումնական առարկային բնորոշ լեզվական ոճին համապատասխան</t>
  </si>
  <si>
    <t>17-1</t>
  </si>
  <si>
    <t>Օգտագործված բառապաշարը և ձևակերպված մտքերը ճշգրիտ են արտահայտում տվյալ ուսումնական առարկայի բովանդակությունը</t>
  </si>
  <si>
    <t>17-2</t>
  </si>
  <si>
    <t>Նոր եզրույթների ու նոր գաղափարների ներմուծումը արտացոլված է վերջնարդյունքներում</t>
  </si>
  <si>
    <t>17-3</t>
  </si>
  <si>
    <t>Ուսումնական տեքստերում օգտագործված են տվյալ ուսումնական առարկային և բնագավառին բնորոշ բառեր, հասկացություններ, եզրույթներ, խոսքային կառույցներ, որոնք սովորողներին հնարավորություն են տալիս յուրացնելու տվյալ բնագավառի կամ գիտության «լեզուն», ընդլայնելու ու բազմազան դարձնելու սեփական լեզվական պաշարն ու խոսքային հնարավորությունները</t>
  </si>
  <si>
    <t>17-4</t>
  </si>
  <si>
    <r>
      <t>Դասագրքի շրջանակում պահպանված է տեքստերի փոխադրման, տեղայնացման, մեջբերման միասնական ոճ,</t>
    </r>
    <r>
      <rPr>
        <sz val="11"/>
        <color theme="1"/>
        <rFont val="GHEA Grapalat"/>
        <family val="3"/>
      </rPr>
      <t xml:space="preserve"> եթե ոճային տարաձևությունները հատուկ նպատակ չունեն</t>
    </r>
  </si>
  <si>
    <t>Չափանիշ 18. Դասագիրքը նպաստում է սովորողների խոսքի մշակույթի զարգացմանը</t>
  </si>
  <si>
    <t>18-1</t>
  </si>
  <si>
    <t>Առկա են նյութեր, հարցեր և առաջադրանքներ, որոնք տվյալ ուսումնական առարկայի թեմատիկայի շրջանակում նպաստում են բանավոր և գրավոր խոսքի ճշգրտությունը, հստակությունը, պարզությունը, պատկերավորությունը ապահովելու կարողությունների զարգացմանը</t>
  </si>
  <si>
    <t>18-2</t>
  </si>
  <si>
    <t xml:space="preserve">Առկա են մտքերը գրավոր և բանավոր շարադրելու, տեքստեր վերաշարադրելու, համառոտագրելու, ուղղումներ կամ լրացումներ կատարելու, հաղորդման կամ զեկուցման տեքստեր գրելու առաջադրանքներ </t>
  </si>
  <si>
    <t>18-3</t>
  </si>
  <si>
    <t>Առկա են բանավեճ վարելու, հարցադրում, առարկություն, դիտողություն, կարծիք, վարկած, հիմնավորում, եզրակացություն ձևակերպելու առաջադրանքներ</t>
  </si>
  <si>
    <t>18-4</t>
  </si>
  <si>
    <t>Առկա են ընթերցանության նկատմամբ հետաքրքրություն և գիտակցված պահանջմունք առաջացնող նյութեր</t>
  </si>
  <si>
    <t>Չափանիշ 19. Դասագրքի կառուցվածքը նպաստում է նրա արդյունավետ օգտագործմանը</t>
  </si>
  <si>
    <t>19-1</t>
  </si>
  <si>
    <t>Գրքի չափերը, մակետը և էջերի մակերեսների օգտագործումը հարմար են կարդալու համար</t>
  </si>
  <si>
    <t>Ձևավորում</t>
  </si>
  <si>
    <t>19-2</t>
  </si>
  <si>
    <t>Դասագրքի կառուցվածքը բազմակի օգտագործման հնարավորություն է տալիս, այդ թվում՝ ա) բացակայում են գրքի էջերի վրա լրացումներ կամ նշումներ կատարելու առաջադրանքներ, բ) մեկանգամյա օգտագործման նյութերի անհրաժեշտության դեպքում դրանք զետեղված են որպես ներդիրներ, որոնք կարված չեն կազմին</t>
  </si>
  <si>
    <t>Չափանիշ 20. Տեքստերի ձևավորումը նպաստում է նյութի յուրացմանը</t>
  </si>
  <si>
    <t>20-2</t>
  </si>
  <si>
    <t>Սահմանումները, կանոնները, օրենքները, անունները և ուշադրությունը գրավելու համար նախատեսված այլ տեղեկությունները ընդգծված են ու միատեսակ ձևավորված</t>
  </si>
  <si>
    <t>20-3</t>
  </si>
  <si>
    <t>Հարցերը, առաջադրանքները, լրացուցիչ ուսումնական նյութերն առանձնացված են տառատեսակներով կամ ձևավորման այլ հնարներով</t>
  </si>
  <si>
    <t>Չափանիշ 21. Ձևավորման մեջ նպատակային են օգտագործված բովանդակության ներկայացման ոչ խոսքային միջոցները՝ պատկերազարդման տարրերը</t>
  </si>
  <si>
    <t>21-1</t>
  </si>
  <si>
    <t>Պատկերազարդման տարրերը (նկար, լուսանկար, գծապատկեր, քարտեզ, աղյուսակ, դիագրամ, գրաֆիկ և այլն) հավելում, լրացնում և լուսաբանում են տեքստում եղած տեղեկությունը, դիտողական են դարձնում ասելիքը</t>
  </si>
  <si>
    <t>21-2</t>
  </si>
  <si>
    <t>Պատկերազարդման տարրերը տեղին են, համապատասխանում են սովորողների տարիքային առանձնահատկություններին, ճիշտ են համադրվում տեքստին, ըստ անհրաժեշտության առկա են մակագրություններ, մեկնաբանություններ, հղումներ</t>
  </si>
  <si>
    <t>21-3</t>
  </si>
  <si>
    <t xml:space="preserve">Պատկերազարդման տարրերը ընթերցողի ուշադրությունը կենտրոնացնում են ուսումնական նյութի վրա և նպաստում են բովանդակության յուրացմանը, օգնում են համակարգելու նյութը և կանոնակարգելու սովորողի միտքը </t>
  </si>
  <si>
    <t>Չափանիշ 22. Պատկերազարդումը կատարում է նաև դաստիարակչական գործառույթ</t>
  </si>
  <si>
    <t>22-1</t>
  </si>
  <si>
    <t>Պատկերազարդումը պարունակում է ինչպես հայկական մշակույթին և հայաստանյան իրողություններին, այնպես էլ համաշխարհային մշակույթին և իրողություններին վերաբերող նյութեր</t>
  </si>
  <si>
    <t>22-2</t>
  </si>
  <si>
    <t>Պատկերազարդումը պարունակում է տվյալ տարիքի երեխայի կյանքին ու հետաքրքրություններին վերաբերող նյութեր</t>
  </si>
  <si>
    <t>22-3</t>
  </si>
  <si>
    <t>Պատկերազարդման մեջ օգտագործված հեղինակային նյութերի աղբյուրները կամ հեղինակները նշված են</t>
  </si>
  <si>
    <t>Ու Ձ</t>
  </si>
  <si>
    <t>Չափանիշ 45. Ներկայացված են ուսումնական առարկայի կրթական նպատակների իրականացման ուղղությամբ դասագրքում ցուցաբերված մոտեցումների վերաբերյալ ներածական պարզաբանումներ</t>
  </si>
  <si>
    <t>45-1</t>
  </si>
  <si>
    <t>Պարզաբանված են ուսումնական առարկայի կրթական նպատակները, խնդիրները և ակնկալվող հիմնական արդյունքները</t>
  </si>
  <si>
    <t>ՈՒ Ձ</t>
  </si>
  <si>
    <t>45-2</t>
  </si>
  <si>
    <t xml:space="preserve">Առկա են պարզաբանումներ չափորոշչով և ծրագրով նախատեսված բովանդակային բաղադրիչները (գիտելիք, կարողություն և հմտություն, արժեքային համակարգ) դասագրքում ներկայացման եղանակների վերաբերյալ </t>
  </si>
  <si>
    <t>45-3</t>
  </si>
  <si>
    <t>Առկա են մեկնաբանություններ և հիմնավորումներ դասագրքի և ՈՒՁ–ի կառուցվածքների և մեթոդական ապարատների վերաբերյալ</t>
  </si>
  <si>
    <t>Չափանիշ 46.  Ներկայացված է դասընթացի օրինակելի թեմատիկ պլանավորում</t>
  </si>
  <si>
    <t>46-1</t>
  </si>
  <si>
    <t>Թեմաների` ըստ դասերի (ենթաթեմաների) տրոհումները համապատասխանում են առարկայական ծրագրի և ուսումնական պլանի պահանջներին</t>
  </si>
  <si>
    <t>46-2</t>
  </si>
  <si>
    <t>Պլանավորված թեմաների և դասերի հաջորդականությունը հարմարեցված է դրանց վերաբերյալ դասագրքում ընդգրկված ուսումնական նյութերի հերթականությանը</t>
  </si>
  <si>
    <t>46-3</t>
  </si>
  <si>
    <t>Թեմատիկ պլանում ենթաթեմաների (դասերի) համար ըստ անհրաժեշտության առկա են նշումներ ուսուցման հիմնական նպատակի և ուսումնական գործունեության տեսակի վերաբերյալ</t>
  </si>
  <si>
    <t>46-4</t>
  </si>
  <si>
    <t>Ժամաքանակի բաշխումն ըստ թեմաների և դասերի (ենթաթեմաների) իրատեսական է՝ նախատեսվող նպատակների և ակնկալվող արդյունքների տեսանկյունից</t>
  </si>
  <si>
    <t>Չափանիշ 47. Ներկայացված են առարկայական ծրագրում ընդգրկված թեմաների՝ չափորոշչին համապատասխան կրթական նպատակները, խնդիրները և դրանց իրականացման մեթոդներն ու մոտեցումները</t>
  </si>
  <si>
    <t>47-1</t>
  </si>
  <si>
    <t>Յուրաքանչյուր թեմայի համար պարզաբանված են կրթական նպատակը, խնդիրներն ու ելքային արդյունքները՝ մատնանշելով դասագրքում առկա այն նյութերը (հիմնական, լրացուցիչ, օժանդակ նյութերի հղումներ), որոնք ծառայում են դրանց իրականացմանը</t>
  </si>
  <si>
    <t>47-2</t>
  </si>
  <si>
    <t>Լրացուցիչ պարզաբանումներ և մեկնաբանություններ կան թեմայի բովանդակության առանցքային հարցերի վերաբերյալ</t>
  </si>
  <si>
    <t>47-3</t>
  </si>
  <si>
    <t>Ներկայացված են տվյալ թեմայի շրջանակներում միջառարկայական կապերի հնարավորությունները և դրանց ապահովման որոշակի մոտեցումներ</t>
  </si>
  <si>
    <t>47-4</t>
  </si>
  <si>
    <t>Առկա են ցուցումներ և լուսաբանող օրինակներ տվյալ թեմայի շրջանակներում սովորողների հմտությունների զարգացման և արժեքների նկատմամբ վերաբերմունքի ձևավորման ուղղությամբ</t>
  </si>
  <si>
    <t>Չափանիշ 48. Ներկայացված են տարբեր կարողություններով և հակումներով սովորողներին ուսումնական գործընթացում ընդգրկելու նպատակին ծառայող նյութերի կիրառման ուղղորդումներ ու մեկնաբանություններ</t>
  </si>
  <si>
    <t>48-1</t>
  </si>
  <si>
    <t>Առկա են տարբեր կարողություններով ու հակումներով սովորողներին ուսումնական գործընթացում ընդգրկելու նպատակով դասագրքում ներկայացված նյութերի վերաբերյալ պարզաբանումներ և լուսաբանող օրինակներ</t>
  </si>
  <si>
    <t>48-2</t>
  </si>
  <si>
    <t>Առկա են տարբեր կարողություններով և կրթական կարիքներով սովորողների համար դասագրքում ընդգրկված տարամակարդակ առաջադրանքների օգտագործման մեթոդական ցուցումներ և մեկնաբանություններ</t>
  </si>
  <si>
    <t>48-3</t>
  </si>
  <si>
    <t xml:space="preserve">Պարզաբանված են դասագրքում ներկայացված լրացուցիչ նյութերի` ըստ սովորողների հետաքրքրությունների օգտագործման հարցերը, բերված են նաև ուսումնական օժանդակ նյութերի աղբյուրներ` համապատասխան հղումներով </t>
  </si>
  <si>
    <t>Չափանիշ 49. Ներկայացված են դասագրքում ընդգրկված առաջադրանքների (հարցերի, խնդիրների, գործնական և հետազոտական աշխատանքների) վերաբերյալ մեթոդական ցուցումներ և լրացուցիչ պարզաբանումներ</t>
  </si>
  <si>
    <t>49-1</t>
  </si>
  <si>
    <t>Առկա են տարբեր տեսակի առաջադրանքների կրթական նպատակների (գիտելիքների ամրապնդման, ընդլայնման կամ խորացման, կարողությունների և հմտությունների զարգացման, վերաբերմունքի ձևավորման) վերաբերյալ մեթոդական պարզաբանումներ և լուսաբանող օրինակներ</t>
  </si>
  <si>
    <t>49-2</t>
  </si>
  <si>
    <t>Առկա են դասագրքում ընդգրկված բարդ և ոչ ստանդարտ առաջադրանքների կատարման համար խորհուրդներ, ցուցումներ, պարզաբանումներ</t>
  </si>
  <si>
    <t>49-3</t>
  </si>
  <si>
    <t>Առկա են դասագրքում ընդգրկված գործնական (լաբորատոր) և հետազոտական աշխատանքների, նախագծերի իրագործման մեթոդական ցուցումներ, հրահանգներ, քայլաշարեր</t>
  </si>
  <si>
    <t>49-4</t>
  </si>
  <si>
    <t>Առկա են ցուցումներ և պարզաբանումներ դասագրքում ներկայացված գործնական (լաբորատոր) աշխատանքների համար անհրաժեշտ նյութերի ու սարքավորումների օգտագործման, միջավայրի կահավորման, աշխատանքային և անվտանգության կանոնների մասին</t>
  </si>
  <si>
    <t>Չափանիշ 50. Ներկայացված են մեթոդական ցուցումներ ուսուցման ընթացքի և արդյունքների ստուգման ու գնահատման համար նախատեսված նյութերի օգտագործման վերաբերյալ</t>
  </si>
  <si>
    <t>50-1</t>
  </si>
  <si>
    <t>Դասագրքից ընտրված օրինակների միջոցով պարզաբանաված են սովորողների՝ տվյալ առարկայի ծրագրին և չափորոշչին համապատասխան գնահատման ձևերն ու չափանիշները</t>
  </si>
  <si>
    <t>50-2</t>
  </si>
  <si>
    <t>Առկա են դասագրքում ստուգման նպատակով ընդգրկված հարցաշարերի, սանդղակների (ռուբրիկ), առաջադրանքների օգտագործման վերաբերյալ պարզաբանումներ և ցուցումներ</t>
  </si>
  <si>
    <t>50-3</t>
  </si>
  <si>
    <t>Առկա են ընթացիկ և ամփոփիչ գնահատումների լրացուցիչ առաջադրանքներ, ներկայացված են համանման առաջադրանքները ինքնուրույն կազմելու վերաբերյալ մեթոդական ցուցումներ, օգտվելու համար վստահելի աղբյուրների հղումներ</t>
  </si>
  <si>
    <t>Չափանիշ 51. Ներկայացված են տարբեր տեսակի դասերի պլանավորման օրինակելի նմուշներ (նմուշներում բավարարվելու են ներքոհիշյալ բնութագրիչների պահանջները)</t>
  </si>
  <si>
    <t>51-1</t>
  </si>
  <si>
    <t>Որոշակիացված են` ա) դասի նպատակները, բ) ակնկալվող որոշակի արդյունքները` հնարավորինս հստակեցված չափորոշչային պահանջ(ներ)ով, գ) անհրաժեշտ պարագաները և ուսումնական նյութերը՝ հղելով դասագրքում ընդգրկված ուսումնական նյութերին և այլ աղբյուրների</t>
  </si>
  <si>
    <t>51-2</t>
  </si>
  <si>
    <t>Նկարագրված են դասի փուլերը, ուսուցման մեթոդները, արդյունքների ստուգման (գնահատման) եղանակը</t>
  </si>
  <si>
    <t>51-3</t>
  </si>
  <si>
    <t>Դասի հավանական ընթացքի վերաբերյալ ներկայացված են ուսուցչի և սովորողների գործողությունները, դրանց համար կանխատեսվող ժամանակի բաշխումը</t>
  </si>
  <si>
    <t>51-4</t>
  </si>
  <si>
    <t>Ներկայացված են մեթոդական ցուցումներ դասի ամփոփման և անդրադարձման` ուսումնառության քայլերի հետահայաց վերլուծության վերաբերյալ</t>
  </si>
  <si>
    <t>Չափանիշ 52. Ներկայացված են ուսուցչի գործունեությանը նպաստող լրացուցիչ նյութեր, երաշխավորելի տեղեկատվության աղբյուրներ</t>
  </si>
  <si>
    <t>52-1</t>
  </si>
  <si>
    <t xml:space="preserve">Առկա են դասագրքի և ՈՒՁ–ի արդյունավետ օգտագործմանը նպաստող լրացուցիչ նյութեր, այդ թվում՝ առարկայացանկ, հիմնական հասկացությունների և եզրույթների բառարան </t>
  </si>
  <si>
    <t>52-2</t>
  </si>
  <si>
    <t>Առկա են ուսուցման գործընթացում օգտագործման համար երաշխավորվող գրականության ցանկ, էլեկտրոնային ուսումնական նյութերի աղբյուրներ և դրանց կիրառության վերաբերյալ մեթոդական ցուցումներ</t>
  </si>
  <si>
    <t>52-3</t>
  </si>
  <si>
    <t>Առկա են ուսուցչի աշխատանքին նպաստող, այդ թվում նաև տարբեր միջոցառումների (ցերեկույթների, ստուգատեսների, մրցույթների, օլիմպիադաների) վերաբերյալ տեղեկություններ, խորհուրդներ և ցուցումներ</t>
  </si>
  <si>
    <t>Չափանիշ 53. Պարզաբանված են դասագրքում ուսումնական նյութերի և պատկերազարդման տարրերի ընդգրկման նպատակներն ու դրանց օգտագործմանը վերաբերող հարցերը</t>
  </si>
  <si>
    <t>53-1</t>
  </si>
  <si>
    <t xml:space="preserve">Դասագրքում առկա ուսումնական նյութերի և պատկերազարդման տարրերի վերաբերյալ պարզաբանված և հիմնավորված են դրանց յուրաքանչյուրի ընդգրկման անհրաժեշտությունը և նպատակը </t>
  </si>
  <si>
    <t>53-2</t>
  </si>
  <si>
    <t xml:space="preserve">Պարզաբանված են, թե դասագրքում ընդգրկված ուսումնական նյութերը և պատկերազարդման տարրերը ինչպես օգտագործել ուսուցման ընթացքում </t>
  </si>
  <si>
    <t>53-3</t>
  </si>
  <si>
    <t>Առկա են պարզաբանումներ այն մասին, թե ինչպես գնահատել դասագրքում ընդգրկված ուսումնական նյութերի և պատկերազարդման տարրերի ազդեցությունը ուսումնառության վերջնարդյունքների ձևավորման վրա</t>
  </si>
  <si>
    <t>Այլ ուսումնական նյութեր</t>
  </si>
  <si>
    <t>Չափանիշ 54. ՈՒսումնական նյութերի բովանդակությունը համապատասխանում է դասընթացի ծրագրին և լրացնում ու խորացնում է դասգրք(եր)ի բովանդակությունը</t>
  </si>
  <si>
    <t>54-1</t>
  </si>
  <si>
    <t xml:space="preserve">Ուսումնական նյութերի բովանդակությունը անմիջական կապ ունի դասընթացի ծրագրով և չափորոշչով նախատեսված բովանդակության հետ </t>
  </si>
  <si>
    <t>54-2</t>
  </si>
  <si>
    <t>Ուսումնական նյութերի բովանդակությունը լրացնում, հավելում և խորացնում է դասագրք(եր)ում արտացոլված բովանդակությունը</t>
  </si>
  <si>
    <t>54-3</t>
  </si>
  <si>
    <t>Ուսումնական նյութերի բովանդակությունը չի կրկնում դասգրք(եր)ի բովանդակությունը</t>
  </si>
  <si>
    <t>Այլ ուսումնական նյութ</t>
  </si>
  <si>
    <t>Չափանիշ 55. ՈՒսումնական նյութերը տվյալ տարիքի սովորողների համար ապահովում են բովանդակության յուրացման հնարավորություն</t>
  </si>
  <si>
    <t>55-1</t>
  </si>
  <si>
    <t>55-2</t>
  </si>
  <si>
    <t>55-3</t>
  </si>
  <si>
    <t>Ուսումնական նյութերը համապատասխանում են սովորողների՝ էլեկտրոնային (թվային) սարքերից օգտվելու պատրաստվածությանը</t>
  </si>
  <si>
    <t>Չափանիշ 56. ՈՒսումնական նյութերում պահպանված են բովանդակության ներկայացման գիտականությունն ու մատչելիությունը</t>
  </si>
  <si>
    <t>56-1</t>
  </si>
  <si>
    <t>Ուսումնական նյութի բովանդակությունը հիմնվում է ներկայումս ընդունված տեսությունների, փաստերի, տվյալների վրա, համապատասխանում է ժամանակակից պատկերացումներին ու պրակտիկային</t>
  </si>
  <si>
    <t>56-2</t>
  </si>
  <si>
    <t>Օգտագործված տեխնոլոգիաները նպաստում են, որ բովանդակային նյութի հաղորդումն ու ընկալումը լինեն բազմակողմանի և առավել մատչելի</t>
  </si>
  <si>
    <t>56-3</t>
  </si>
  <si>
    <t>Առկա են սովորողների վրա հուզազգացմունքային (հետաքրքրություն, զարմանք և այլն) ներգործություն ունեցող նյութեր, իրավիճակներ, տվյալ բնագավառի նշանավոր մարդկանց կյանքի ուշագրավ պահեր</t>
  </si>
  <si>
    <t>Չափանիշ 57. ՈՒսումնական նյութերում ապահովված են տվյալ դասընթացի բովանդակային կապերը ուսումնական այլ առարկաների և իրական կյանքի հետ</t>
  </si>
  <si>
    <t>57-1</t>
  </si>
  <si>
    <t>Ներկայացված են օրինակներ և հիմնախնդիրներ, որոնք վերաբերում են նաև ուսումնական այլ առարկաներին և պահանջում են բազմառարկայական համատեղ մոտեցումներ</t>
  </si>
  <si>
    <t>57-2</t>
  </si>
  <si>
    <t>Ներկայացված են օրինակներ, որոնցում լուսաբանվում են դասընթացի բովանդակության կապերը իրականության և կյանքի հետ</t>
  </si>
  <si>
    <t>57-3</t>
  </si>
  <si>
    <t>Ներկայացված են տեսական նյութերի՝ գործնականում կիրառության եղանակներ, գործնական աշխատանքների նկարագրություններ և ցուցադրումներ</t>
  </si>
  <si>
    <t>Չափանիշ 58. ՈՒսումնական նյութերը նպաստում են տարբեր կարողություններ և հակումներ ունեցող սովորողների ինքնուրույն ուսումնառությանը</t>
  </si>
  <si>
    <t>58-1</t>
  </si>
  <si>
    <t>Առկա են միևնույն թեմային առնչվող տարաբնույթ նյութեր և առաջադրանքներ, որոնցից սովորողը կարող է ընտրություն կատարել ըստ իր կարողության, նախասիրության կամ ուսումնառության ոճի</t>
  </si>
  <si>
    <t>58-2</t>
  </si>
  <si>
    <t>Օգտագործված են տեղեկատվության հաղորդման բազմազան՝ խոսքային և ոչ խոսքային (աղյուսակներ, դիագրամներ, գծապատկերներ, քարտեզներ, տեսանյութեր և այլն) միջոցներ</t>
  </si>
  <si>
    <t>58-3</t>
  </si>
  <si>
    <t xml:space="preserve">Առկա են անհատական և խմբային աշխատանքների տարբեր տեսակի և տարբեր բարդության առաջադրանքներ </t>
  </si>
  <si>
    <t xml:space="preserve">Չափանիշ 59. Ուսումնական նյութերը հնարավորություն են տալիս ճանաչելու և գնահատելու ազգային և համամարդկային արժեքները
</t>
  </si>
  <si>
    <t>59-1</t>
  </si>
  <si>
    <t>Ուսումնական նյութերի բովանդակությունը ներառում է հայկական մշակույթին, ազգային կյանքին, հայաստանյան իրողություններին վերաբերող նյութեր</t>
  </si>
  <si>
    <t>59-2</t>
  </si>
  <si>
    <t>Ուսումնական նյութերի բովանդակությունը պարունակում է նյութեր, որոնք ապահովում են հաղորդակցում համամարդկային մշակութային արժեքներին</t>
  </si>
  <si>
    <t>59-3</t>
  </si>
  <si>
    <t>Ուսումնական նյութերի բովանդակությունը զերծ է խտրականություն պարունակող, ՀՀ սահմանադրության դրույթներին և բարոյական նորմերին չհամապատասխանող նյութերից` տեքստերից, պատկերներից, արտահայտություններից, առաջադրանքներից</t>
  </si>
  <si>
    <t>Չափանիշ 60. ՈՒսումնական նյութերի ներկայացման լեզուն համապատասխանում է սովորողների տարիքին, լեզվամտածողությանը և նրանց խոսքի մշակույթի զարգացման նպատակին</t>
  </si>
  <si>
    <t>60-1</t>
  </si>
  <si>
    <t>Ուսումնական նյութերի ներկայացման լեզուն համապատասխանում է տվյալ տարիքի սովորողների լեզվական կարողությունների՝ չափորոշիչներով նախատեսված մակարդակին</t>
  </si>
  <si>
    <t>60-2</t>
  </si>
  <si>
    <t>Ուսումնական նյութերի ներկայացման լեզուն համապատասխանում է ժամանակակից գրական լեզվի՝ տվյալ տարիքի սովորողներին ծանոթ նորմերին (բացառությամբ հեղինակային մեջբերումների)</t>
  </si>
  <si>
    <t>60-3</t>
  </si>
  <si>
    <t>Ուսումնական նյութերում առկա են ձայնագրություններ, որոնցում պահպանված են բանավոր խոսքի առոգանությունը և բարեհնչյունությունը</t>
  </si>
  <si>
    <t>Չափանիշ 61. Ուսումնական նյութերի ձևավորումն ապահովում է օգտագործման հարմարավետություն</t>
  </si>
  <si>
    <t>61-1</t>
  </si>
  <si>
    <t>Ուսումնական նյութերի հերթականությունը, տրոհումները, վերնագրերը և նշանային համակարգը ներդաշնակ են տվյալ դասընթացի դասագրք(եր)ի հետ (դրանք զուգահեռ օգտագործելիս սովորողը հեշտ է կողմնորոշվում)</t>
  </si>
  <si>
    <t>61-2</t>
  </si>
  <si>
    <t>Ուսումնական նյութերի ձևավորումը (չափս, գույն, ձայն, շարժունություն և այլն) կատարված է ճաշակով, պահպանված են գեղագիտական սկզբունքները, ինչը հաճելի է դարձնում այդ նյութերի օգտագործումը</t>
  </si>
  <si>
    <t>Չափանիշ 62. Ուսումնական նյութերին կից առկա են դրանց օգտագործմանը վերաբերող ուղեցույց հրահանգներ և ցուցումներ</t>
  </si>
  <si>
    <t>62-1</t>
  </si>
  <si>
    <t xml:space="preserve">Առկա են ուսումնական նյութերի օգտագործման համար անհրաժեշտ տեխնիկական և տեխնոլոգիական (ծրագրային) ապահովման վերաբերյալ հրահանգներ, պարզաբանումներ, ցուցումներ </t>
  </si>
  <si>
    <t>62-2</t>
  </si>
  <si>
    <t>Առկա են ցուցումներ և պարզաբանումներ ուսումնական նյութերի և դասագրքերի բովանդակային (թեմատիկ) կապերի, ուսուցման ընթացքում դրանց փոխհամաձայնեցված օգտագործման վերաբերյալ</t>
  </si>
  <si>
    <t>62-3</t>
  </si>
  <si>
    <t xml:space="preserve">Առկա են ուսումնական նյութերում առաջարկվող գործնական, հետազոտական, նախագծային և այլ առաջադրանքների կատարման և ներկայացման վերաբերյալ ցուցումներ, խորհուրդներ, օրինակների ցուցադրումներ </t>
  </si>
  <si>
    <t>ՄՄ</t>
  </si>
  <si>
    <t xml:space="preserve"> 11-3</t>
  </si>
  <si>
    <t>Առկա լրացուցիչ ընթերցանության ցանկերը, երաշխավորվող կայքերը և համապատասխան այլ հղումները ունեն առանձին ցուցանշում</t>
  </si>
  <si>
    <t>Չափանիշ 38. Դասագրքի արտաքին տեսքը (կազմ, էջերի բացվածք) համապատասխանում է գեղարվեստական ձևավորման պահանջներին</t>
  </si>
  <si>
    <t>38-1</t>
  </si>
  <si>
    <t xml:space="preserve">Կիրառված պատկերները, տեխնիկան և ոճը համապատասխանում են սովորողների տարիքին և հետաքրքրություններին։  </t>
  </si>
  <si>
    <t>ՆՁ</t>
  </si>
  <si>
    <t>38-2</t>
  </si>
  <si>
    <t>Էջերի հագեցվածությունը, պատկերների և ուսումնական նյութի չափերը համապատասխանեցված են սովորողների տարիքին։</t>
  </si>
  <si>
    <t>38-3</t>
  </si>
  <si>
    <t>Պատկերները կատարված են վառ և մաքուր երանգներով, հաշվի են առնված տարիքային առանձնահատկությունները:</t>
  </si>
  <si>
    <t>38-4</t>
  </si>
  <si>
    <t xml:space="preserve">Պատկերները դյուրին են դիտելու համար, զերծ են ավելորդ, շեղող դետալներից: </t>
  </si>
  <si>
    <t>38-5</t>
  </si>
  <si>
    <t>Դասագրքի կազմն ու էջերն ունեն նյութերի մատուցման ընդհանուր մոտեցում, գունային հարաբերությունների, ոճերի, լուսանկարների, վերատպությունների, գծապատկերների, բովանդակային հատվածների տարանջատման, հղումների տեղադրման, տառատեսակի ընտրության համապատասխանություն։</t>
  </si>
  <si>
    <t>38-6</t>
  </si>
  <si>
    <t xml:space="preserve">Պատկերներն էջի նկատմամբ տեղադրված են ճիշտ, պահպանված է մասշտաբը: </t>
  </si>
  <si>
    <t>38-7</t>
  </si>
  <si>
    <t xml:space="preserve">Ձևավորման մեջ առկա են ուսումնական նյութին համապատասխան շեշտադրումները։ Պատկերներն արտացոլում են բուն թեման, հիմնական գաղափարը, բովանդակության կարևոր կետերը կամ համապատասխանում են լրացուցիչ առաջադրանքի պահանջին։ </t>
  </si>
  <si>
    <t>38-8</t>
  </si>
  <si>
    <t xml:space="preserve">Դասագրքի բոլոր պատկերները և նկարազարդումները նույնաոճ են, պահպանված են նույն մասշտաբները և նույն տառատեսակի գրությունները։ </t>
  </si>
  <si>
    <t>38-9</t>
  </si>
  <si>
    <t xml:space="preserve">Պատկերները բավարար չափով կոնտրաստային են, բարձր կետայնությամբ (300 pixel/inch), ֆոնը՝ հնարավորինս պարզ, ուղեկցող գրությունները՝ հստակ: </t>
  </si>
  <si>
    <t>Չափանիշ 39. Դասագրքի պատկերային տեղեկույթը համապատասխանում է ուսումնական նյութին։</t>
  </si>
  <si>
    <t>39-1</t>
  </si>
  <si>
    <t>Պատկերազարդումները հավելում, լրացնում և լուսաբանում են տեքստում եղած տեղեկությունը, դիտողական դարձնում ասելիքը: Առկա են բոլոր անհրաժեշտ մեկնաբանությունները։</t>
  </si>
  <si>
    <t>39-2</t>
  </si>
  <si>
    <t>Պատկերազարդումները տեղին են, ճիշտ են համադրված տեքստին, բովանդակության նկատմամբ համապատասխան տեղում են։</t>
  </si>
  <si>
    <t>39-3</t>
  </si>
  <si>
    <t>Պատկերազարդումներն օգնում են ավելի պատկերավոր ու հիմնովին հիշել և հեշտ յուրացնել նյութը, համակարգում և կանոնակարգում են սովորողի միտքը։</t>
  </si>
  <si>
    <t>39-4</t>
  </si>
  <si>
    <t xml:space="preserve">Էջի ձևավորման դեկորատիվ տարրերը /լուսանցքներ, լուսանցազարդեր, գլխատառեր, խորհրդանշական կամ հումորային պատկերներ և այլն/ չեն խանգարում ուսումնական նյութի և հիմնական պատկերազարդումների ընկալմանը՝ մնալով երկրորդ պլանում: </t>
  </si>
  <si>
    <t>Չափանիշ 40. Դասագրքի պատկերազարդումը հանդիսանում է ուսումնական նյութի մատուցման մեթոդ։</t>
  </si>
  <si>
    <t>40-1</t>
  </si>
  <si>
    <t xml:space="preserve">Օգտագործված են գիտելիքի կազմակերպիչներ (դիագրամներ, գծապատկերներ և այլն), ուսումնագեղարվեստական այլ նյութերի (մշակութային օջախներ, ֆիլմեր, նկարներ, երաժշտություն, խաղեր) հղումներ: Այս դեպքում պատկերազարդումներն ու հղումներն ընտրված են որպես դասընթացի մաս։ </t>
  </si>
  <si>
    <t>40-2</t>
  </si>
  <si>
    <t>Օգտագործված են բովանդակության յուրացմանը նպաստող ոչ խոսքային միջոցներ (դիտողական, պատկերային, ձայնային, կինեսթետիկ և այլ), նաև առանձնահատուկ կարիքներով երեխաների համար:</t>
  </si>
  <si>
    <t>Չափանիշ 41. Դասագրքի պատկերազարդումներն ունեն մանկավարժական գործառույթ։</t>
  </si>
  <si>
    <t>41-1</t>
  </si>
  <si>
    <t>ՈՒսումնագեղարվեստական նյութերի ընտրությունը և պատկերազարդումներն ապահովում են դասագրքի ճանաչողական, ուսուցանող, զարգացնող, նպատակները:</t>
  </si>
  <si>
    <t>41-2</t>
  </si>
  <si>
    <t>ՈՒսումնագեղարվեստական նյութերի ընտրությունը և պատկերազարդումներն ապահովում են դասագրքի դաստիարակչական և գեղագիտական նպատակները:</t>
  </si>
  <si>
    <t>41-3</t>
  </si>
  <si>
    <t xml:space="preserve">Ոսումնագեղարվեստական նյութերի ընտրությունը և պատկերազարդումները չեն սահմանափակում, զարգացնում են երևակայությունը, քննադատական մտածողություն, սովորողին մղում են ինքնակրթության և ստեղծագործական աշխատանքի: </t>
  </si>
  <si>
    <t>Չափանիշ 42. Դասագրքի պատկերազարդումներն իրականացնում են գեղագիտական գործառույթ։</t>
  </si>
  <si>
    <t>42-1</t>
  </si>
  <si>
    <t>Անկախ ուսումնական առարկայի բնույթից՝ ուսումնագեղարվեստական նյութերի մեջ պահպանված են գեղագիտական սկզբունքները՝ նախապատվությունը տալով ազգայինին և դասականին: Դրանք բուն ուսումնական խնդրից բացի՝ լուծում են նաև սովորողի գեղագիտական ճաշակի ձևավորման և բավարարման խնդիր:</t>
  </si>
  <si>
    <t>42-2</t>
  </si>
  <si>
    <t>Տեքստն ուղեկցող պատկերազարդումները գեղարվեստական արժեք ներկայացնող գեղանկարչական կամ գծանկարչական գործերի որակյալ, գունավոր վերատպություններ կամ լուսանկարներ են (նշված են հեղինակները)։</t>
  </si>
  <si>
    <t>Չափանիշ 43․ Դասագրքի ուսումնագեղարվեստական նյութերը և պատկերազար­դումներն ապահովում են կապն ազգային և համամարդկային արժեքների հետ։</t>
  </si>
  <si>
    <t>43-1</t>
  </si>
  <si>
    <t>Դասագիրքը ներառում է հայկական մշակույթին, ազգային կյանքին և ավանդույթներին վերաբերող նյութեր և պատկերազարդումներ՝ հաշվի առնելով տվյալ տարիքի սովորողների հետաքրքրությունների շրջանակը։</t>
  </si>
  <si>
    <t>43-2</t>
  </si>
  <si>
    <t>Դասագիրքը ներառում է համամարդկային մշակութային արժեքներին վերաբերող նյութեր և պատկերազարդումներմ հաշվի առնելով սովորողների տարիքը և հետաքրքրությունները։</t>
  </si>
  <si>
    <t>43-3</t>
  </si>
  <si>
    <t>Տարրական և միջին դպրոցի հայագիտական և արվեստի բնագավառի դասագրքերի դեկորատիվ տարրեր (լուսանցազարդեր, շրջանակներ, գլխատառեր, խորհրդանշական պատկերներ և այլն) ընտրելիս նախապատվությունը տրված է ազգային նախշերին, խորհրդանիշերին, զարդագրերին, հեքիաթների և մուլտֆիլմերի հերոսների կերպարներին։ Օտար լեզուների դասագրքերի ձևավորման մեջ առկա են տվյալ ժողովրդի ազգային մոտիվները։</t>
  </si>
  <si>
    <t>43-4</t>
  </si>
  <si>
    <t xml:space="preserve">Ուսումնագեղարվեստական նյութերը նպաստում են ազգային և համամարդկային արժեքները հարգելու, պահպանելու և փոխանցելու դիրքորոշման ձևավորմանը: Ներկայացված են երաժշտության, կերպարվեստի թատրոնի, կինոյի և արվեստի այլ բնագավառների ազգային նկարագիր ունեցող և համաշխարհային մեծության գործիչների բարձրարժեք ստեղծագործություններ և կատարումներ։  </t>
  </si>
  <si>
    <t>43-5</t>
  </si>
  <si>
    <t>Ուսումնագեղարվեստական նյութերը զերծ են որևէ խտրականություն պարունակող, ՀՀ Սահմանադրության դրույթներին և բարոյական նորմերին չհամապատասխանող բովանդակությունից և պատկերներից։</t>
  </si>
  <si>
    <t xml:space="preserve">Չափանիշ 44․ Դասագրքում ապահովված են արվեստի և այլ բնագավառների միջառարկայական կապերը </t>
  </si>
  <si>
    <t>44-1</t>
  </si>
  <si>
    <t>Առկա են ուսումնական տվյալ բնագավառի և արվեստի ոլորտի միջառարկայական կապերն ապահովող պատկերազարդումներ և նյութեր (վերատպություններ, երաժշտություն):</t>
  </si>
  <si>
    <t>44-2</t>
  </si>
  <si>
    <t>Դասագրքում ներկայացված ուսումնական նյութին կից՝ որպես պատկերազարդում կիրառված արվեստի ստեղծագործությունները ապահովում են խաչվող հասկացությունների ընկալումը։</t>
  </si>
  <si>
    <t>44-3</t>
  </si>
  <si>
    <t xml:space="preserve">Հայոց և օտար լեզուների դասագրքերում ներառված են արվեստի բնագավառից տարբեր նյութեր՝ ստեղծագործությունները նկարագրելու, մեկնաբանելու, վերլուծելու, դիտումից/ունկնդրումից ստացած զգացմունքները, տպավորություններն արտահայտելու կարողությունների զարգացմանը նպաստող առաջադրանքներ (տեքստեր, փոխադրության նյութեր, շարադրության թեմաներ, հետազոտական աշխատանքներ և այլն): </t>
  </si>
  <si>
    <t>44-4</t>
  </si>
  <si>
    <t>Տվյալ առարկայի ուսումնասիրման շրջանակներում, առկա են ստեղծագործական բնույթի առաջադրանքների համար նախատեսված ուսումնագեղարվեստական նյութեր:</t>
  </si>
  <si>
    <t xml:space="preserve">ԲՀ </t>
  </si>
  <si>
    <t>19-3</t>
  </si>
  <si>
    <t>Պահպանված են «Դասագրքերին ներկայացվող հիգիենիկ պահանջներ»–ով նախատեսված տպագրական չափանիշները (նկարազարդման, գույների քանակի ընտրության, ներկերի որակի և անվտանգության)</t>
  </si>
  <si>
    <t>20-1</t>
  </si>
  <si>
    <t>Տառաչափը, տառատեսակը և միջտողային հեռավորությունները համապատասխանում են ուսումնական հրատարակությունների համար սահմանված կանոններին և նորմերին</t>
  </si>
  <si>
    <t>61-3</t>
  </si>
  <si>
    <t>Ուսումնական նյութերի ձևավորման ընթացքում հաշվի են առնվել և պահպանվել են էլեկտրոնային ուսումնական նյութերի համար սահմանված առողջապահական նորմերը</t>
  </si>
  <si>
    <t>Չափանիշ 23․ Շարադրման լեզուն համապատասխանում է տվյալ տարիքի սովորողների լեզվական կարողությունների՝ չափորոշիչներով նախատեսված մակարդակին:</t>
  </si>
  <si>
    <t>23-1</t>
  </si>
  <si>
    <t>Տեսական նյութը  շարադրված է գիտահանրամատչելի ենթաոճով, նախադասությունները երկիմաստ չեն, օրինակները հիմնականում բերվում են իրական կյանքում հանդիպող երևույթների, դեպքերի համեմատությամբ։</t>
  </si>
  <si>
    <t>ՀԼ</t>
  </si>
  <si>
    <t>23-2</t>
  </si>
  <si>
    <t>Գործածված բարդ նախադասությունները առավելագույնը եռաբաղադրիչ են։</t>
  </si>
  <si>
    <t>23-3</t>
  </si>
  <si>
    <t xml:space="preserve">Հարցերն ու առաջադրանքները շարադրված են պարզ ընդարձակ նախադասություններով կամ երկբաղադրիչ բարդ նախադասություններով։ </t>
  </si>
  <si>
    <t>23-4</t>
  </si>
  <si>
    <t>Առաջադրանքները ձևակերպված են հրամայական եղանակի  եզակի/հոգնակի  2-րդ դեմքի բայաձևերով, դրանց քայլերը տրված են ամենայն մանրամասնությամբ։</t>
  </si>
  <si>
    <t>23-5</t>
  </si>
  <si>
    <t>Տեքստերում առկա անծանոթ, հազվադեպ գործածվող բառերը բացատրված  են։</t>
  </si>
  <si>
    <t>Չափանիշ 24. Շարադրման լեզուն համապատասխանում է ժամանակակից գրական լեզվի՝ տվյալ տարիքի սովորողներին ծանոթ նորմերին/բացառությամբ հեղինակային մեջբերումների/:</t>
  </si>
  <si>
    <t>24-1</t>
  </si>
  <si>
    <t xml:space="preserve">Դասագրքում ապահովված է  լեզվական կանոնակարգվածությունը՝ ուղղագրական, կետադրական, քերականական կանոնների խստիվ պահպանմամբ։ </t>
  </si>
  <si>
    <t>24-2</t>
  </si>
  <si>
    <t>Կիրառված եզրույթներին զուգահեռ՝ փակագծերում  տրված են դրանց հանրայնորեն ընդունված հայերեն համարժեքները (եթե առկա են)։</t>
  </si>
  <si>
    <t>Չափանիշ 25. Տեքստերը ծանրաբեռնված չեն նոր եզրույթներով ու անծանոթ բառերով, նոր բառերն ու հասկացությունները ներմուծվում են աստիճանաբար և բացատրվում են։</t>
  </si>
  <si>
    <t>25-1</t>
  </si>
  <si>
    <t xml:space="preserve">Տեքստերում առկա եզրույթները, անծանոթ բառերն ունեն քանակի սահմանափակում․ մեկ թեմատիկ միավորի շրջանակում առկա են 5-12 եզրույթներ և անծանոթ բառեր։ </t>
  </si>
  <si>
    <t>25-2</t>
  </si>
  <si>
    <t xml:space="preserve">Տրված են հոմանիշների, հականիշների, համանունների, հարանունների, տվյալ առարկայի հիմնական հասկացությունների ցանկեր իրենց բացատրություններով։ </t>
  </si>
  <si>
    <t>Չափանիշ 26. Շարադրանքը զերծ է ոչ հստակ, բազմիմաստ, տարընկալում առաջացնող ձևակերպումներից, եթե դրանք նախատեսված չեն հատուկ նպատակով:</t>
  </si>
  <si>
    <t>26-1</t>
  </si>
  <si>
    <t>Գործածված բազմիմաստ բառերի իմաստները հստակ հասկանալի են տվյալ համատեքստում։</t>
  </si>
  <si>
    <t>26-2</t>
  </si>
  <si>
    <t>Հասկացություններն ունեն միատեսակ  անվանումներ։</t>
  </si>
  <si>
    <t>26-3</t>
  </si>
  <si>
    <t>Կանոնները տրված են հնարավորինս մատչելի և հակիրճ։ Օրինակները հասկանալի են և կիրառելի։</t>
  </si>
  <si>
    <t>Չափանիշ 27. Տեքստերում օգտագործված են  դեռահասի հուզական, մոտիվացիոն և հաղորդակցական ոլորտների զարգացմանն ուղղված արտահայտություններ,  ասույթներ, մեջբերումներ, նամակներ և այլն</t>
  </si>
  <si>
    <t>27-1</t>
  </si>
  <si>
    <t>Առկա են բարեկիրթ շփմանը, սեփական հույզերի արտահայտմանը, ապրումակցմանը նպաստող արտահայտություններ</t>
  </si>
  <si>
    <t>27-2</t>
  </si>
  <si>
    <t>Առկա են պատկերավորման որոշակի համակարգ ունեցող տեքստեր, որոնք ընդլայնում են սովորողի երևակայությունը, մտահորիզոնը, ստեղծարարությունը։</t>
  </si>
  <si>
    <t>27-3</t>
  </si>
  <si>
    <t>Առկա են թեմային վերաբերող հետաքրքիր, հուզական երանգ ունեցող հավելյալ տեքստեր։</t>
  </si>
  <si>
    <t>Չափանիշ 28. Օգտագործված բառապաշարը և ձևակերպված մտքերը ճշգրիտ են արտահայտում տվյալ ուսումնական առարկայի բովանդակությունը</t>
  </si>
  <si>
    <t>28-1</t>
  </si>
  <si>
    <t>Դասագրքի շարադրանքում պահպանված են գիտականության, պարզից բարդ անցման, հաջորդականության, մատչելիության, պարուրաձև զարգացման և այլ սկզբունքներ, հստակ և ամբողջական է ներկայացված ուսումնական նյութը։</t>
  </si>
  <si>
    <t>28-2</t>
  </si>
  <si>
    <t>Տեսական նյութում կիրառված են տեղին և նպատակային խոսքային կաղապարներ, գիտահանրամատչելի բառապաշար։</t>
  </si>
  <si>
    <t>Չափանիշ 29. Նոր եզրույթների ու նոր գաղափարների ներմուծումը արտացոլված է վերջնարդյունքներում։</t>
  </si>
  <si>
    <t>29-1</t>
  </si>
  <si>
    <t>Նոր եզրույթները և գաղափարները ներմուծված են ըստ անհրաժեշտության և աստիճանաբար, պահպանված է սահմանված քանակը</t>
  </si>
  <si>
    <t>29-2</t>
  </si>
  <si>
    <t xml:space="preserve">Նոր եզրույթների և գաղափարների ներմուծումը նպատակային է և  հիմնավորված, կապ ունի վերջնարդյունքների հետ:  </t>
  </si>
  <si>
    <t>Չափանիշ 30. Ուսումնական տեքստերում օգտագործված են տվյալ ուսումնական առարկային և բնագավառին բնորոշ բառեր, հասկացություններ, եզրույթներ, խոսքային կառույցներ, որոնք սովորողներին հնարավորություն են տալիս յուրացնելու տվյալ բնագավառի կամ գիտության «լեզուն», ընդլայնելու ու բազմազան դարձնելու սեփական լեզվական պաշարն ու խոսքային հնարավորությունները</t>
  </si>
  <si>
    <t>30-1</t>
  </si>
  <si>
    <t>Տեքստերում առկա նոր կառույցները, հասկացությունները, թեմատիկ բառապաշարը ներառված են  գրավիչ/ հետաքրքրական առաջադրանքներում, կիրառված են հարցադրումներում։</t>
  </si>
  <si>
    <t>30-2</t>
  </si>
  <si>
    <t>Ուսումնական տեքստերում ներկայացված են տվյալ առարկային հատուկ, միայն կիրառելի եզրույթներ և հասկացություններ։</t>
  </si>
  <si>
    <t>Չափանիշ 31. Դասագրքի շրջանակում պահպանված է տեքստերի փոխադրման, տեղայնացման, մեջբերման միասնական ոճ, եթե ոճային տարաձևությունները հատուկ նպատակ չունեն</t>
  </si>
  <si>
    <t>31-1</t>
  </si>
  <si>
    <r>
      <t>Դասագրքի շրջանակում պահպանված է տեքստերի փոխադրման միասնական ոճ  (նշված է հեղինակը կամ աղբյուրը, կիրառված է «</t>
    </r>
    <r>
      <rPr>
        <i/>
        <sz val="11"/>
        <color theme="1"/>
        <rFont val="GHEA Grapalat"/>
        <family val="3"/>
      </rPr>
      <t xml:space="preserve">ըստ», «հիման վրա» </t>
    </r>
    <r>
      <rPr>
        <sz val="11"/>
        <color theme="1"/>
        <rFont val="GHEA Grapalat"/>
        <family val="3"/>
      </rPr>
      <t xml:space="preserve">ձևը) </t>
    </r>
  </si>
  <si>
    <t>31-2</t>
  </si>
  <si>
    <t>Դասագրքի շրջանակում պահպանված է տեքստերի տեղայնացման միասնական ոճ (խոսքային կառույցներն ու առանձին բառեր համապատասխանեցված են հայերենի լեզվամտածողությանը)</t>
  </si>
  <si>
    <t>31-3</t>
  </si>
  <si>
    <t>Դասագրքի շրջանակում պահպանված է տեքստերի մեջբերման միասնական ոճ (պահպանված են ուրիշի խոսքի կիրառության կանոնները, նշված են հղումները, ինքնանպատակ չեն, հիմնավորում են ասելիքը)</t>
  </si>
  <si>
    <t>Չափանիշ 32. Առկա են նյութեր, հարցեր և առաջադրանքներ, որոնք տվյալ ուսումնական առարկայի թեմատիկայի շրջանակում նպաստում են բանավոր և գրավոր խոսքի ճշգրտությունը, հստակությունը, պարզությունը, պատկերավորությունը ապահովելու կարողությունների զարգացմանը</t>
  </si>
  <si>
    <t>32-1</t>
  </si>
  <si>
    <t>Հարցերը և առաջադրանքները միտված են բանավոր և գրավոր խոսքի զարգացմանը (պատկերավորությանը, երևակայությանը, ստեղծարարությանը)</t>
  </si>
  <si>
    <t>32-2</t>
  </si>
  <si>
    <t>Առաջադրանքները ներկայացված են հստակ՝ տարընկալում չառաջացնող։</t>
  </si>
  <si>
    <t>32-3</t>
  </si>
  <si>
    <t>Առկա են խոսքի պարզությունն ու ճշգրտությունը ներկայացնող տեքստեր։</t>
  </si>
  <si>
    <t xml:space="preserve">Չափանիշ 33. Առկա են մտքերը գրավոր և բանավոր շարադրելու, տեքստեր վերաշարադրելու, համառոտագրելու, ուղղումներ կամ լրացումներ կատարելու, հաղորդման կամ զեկուցման տեքստեր գրելու առաջադրանքներ  </t>
  </si>
  <si>
    <t>33-1</t>
  </si>
  <si>
    <t>Առկա են դասանյութը տարբեր ոճերով  վերաշարադրելու, համառոտելու կամ ընդարձակելու, փոփոխելու, շրջելու,  բանալի բառը/միտքը գտնելու առաջադրանքներ</t>
  </si>
  <si>
    <t>33-2</t>
  </si>
  <si>
    <t>Առկա են դասանյութը համառոտագրելու, հակիրճ ներկայացնելու առաջադրանքներ</t>
  </si>
  <si>
    <t>33-3</t>
  </si>
  <si>
    <t xml:space="preserve">Առկա են հետազոտական աշխատանքներ կատարելու և դրանք ներկայացնելու  առաջադրանքներ </t>
  </si>
  <si>
    <t>33-4</t>
  </si>
  <si>
    <t>Առկա են թեմային առնչվող և հարակից նյութեր հավաքագրելու, մշակելու և ներկայացնելու առաջադրանքներ</t>
  </si>
  <si>
    <t>Չափանիշ 34. Առկա են բանավեճ վարելու, հարցադրում, առարկություն, դիտողություն, կարծիք, վարկած, հիմնավորում, եզրակացություն ձևակերպելու առաջադրանքներ</t>
  </si>
  <si>
    <t>34-1</t>
  </si>
  <si>
    <t>Առկա են հարցեր ձևակերպելու առաջադրանքներ</t>
  </si>
  <si>
    <t>34-2</t>
  </si>
  <si>
    <t>Առկա են բանավոր խոսքի զարգացմանը նպաստող առաջադրանքներ, օրինակ՝ բանավոր ելույթ, հարցազրույց, բանավեճ, ցուցահանդես և այլն։</t>
  </si>
  <si>
    <t>Չափանիշ 35. Առկա են ընթերցանության նկատմամբ հետաքրքրություն և գիտակցված պահանջմունք առաջացնող նյութեր</t>
  </si>
  <si>
    <t>35-1</t>
  </si>
  <si>
    <t>Առկա են արժեհամակարգային, ինքնաճանաչողական և աշխարհընկալմանը նպաստող նյութեր, որոնք հետաքրքրություն են առաջացնում ընթերցանության նկատմամբ։</t>
  </si>
  <si>
    <t>35-2</t>
  </si>
  <si>
    <t>Առկա են հետաքրքրաշարժ հարակից նյութեր, լրացուցիչ գրականության ցանկեր</t>
  </si>
  <si>
    <t>ՄՀ</t>
  </si>
  <si>
    <t>Չափանիշ 36. Դեռահասության տարիքին համապատասխան բնութագրիչներ</t>
  </si>
  <si>
    <t>36-1</t>
  </si>
  <si>
    <t>Դեռահասների համար նախատեսված դասագրքերում առկա են իմաստավորված, տրամաբանական մտապահում պահանջող առաջադրանքներ և նյութեր։ </t>
  </si>
  <si>
    <t>36-2</t>
  </si>
  <si>
    <t>Մեխանիկական մտապահում պահանջող առաջադրանքներն ու նյութերը ներկայացված են՝ հաշվի առնելով տարիքային առանձնահատկությունները։</t>
  </si>
  <si>
    <t>36-3</t>
  </si>
  <si>
    <t>Առկա են ինքնուրույն վարկածներ առաջադրելու, հետազոտելու կարողությանը նպաստող առաջադրանքներ, նյութեր (օր․ նախագծային ուսուցում)։</t>
  </si>
  <si>
    <t>36-4</t>
  </si>
  <si>
    <t>Առկա են ստեղծագործական և քննադատական մտածողությունը խթանող և դրսևորման հնարավորություն ստեղծող վարժություններ, առաջադրանքներ, նյութեր, նախագծեր և այլն: </t>
  </si>
  <si>
    <t>36-5</t>
  </si>
  <si>
    <t>Առկա են նպատակադրման, պլանավորման,  վերլուծության, ինքնաներկայացման հմտությունների ձևավորմանը նպաստող առաջադրանքներ, որոնք կարող են կրել նախագծային աշխատանքների, էսսեների, շնորհանդեսների, զեկույցների կամ այլ առաջադրանքների բնույթ։</t>
  </si>
  <si>
    <t>36-6</t>
  </si>
  <si>
    <t>Առկա են քննարկումներ, բանավեճեր, խմբային և զույգերով աշխատանք նախատեսող նյութեր և առաջադրանքներ։</t>
  </si>
  <si>
    <t>36-7</t>
  </si>
  <si>
    <t>Առկա են ինքնուրույն աշխատելու, աշխատանքի ձևը ընտրելու, ինքնակրթվելու, այլընտրանքային, հարստացնող աղբյուրների, նյութերի, առաջադրանքների տարբերակներ։ </t>
  </si>
  <si>
    <t>36-8</t>
  </si>
  <si>
    <t xml:space="preserve">Առկա են բարոյահոգեբանական, փիլիսոփայական և էթիկական հարցադրումների, դատողությունների զարգացմանը, արտահայտմանը նպաստող նյութեր, տեքստեր, օրինակներ, բանավիճային, խնդրահարույց իրավիճակներ, հարցադրումներ, հիպոթետիկ երկընտրանքներ։ </t>
  </si>
  <si>
    <t>36-9</t>
  </si>
  <si>
    <t>Առկա են առարկայական ոլորտների ժամանակակից հեղինակությունների, ճանաչված դեմքերի կյանքը կամ մասնագիտական ուղին ներկայացնող պատմություններ։</t>
  </si>
  <si>
    <t>36-10</t>
  </si>
  <si>
    <t>Առկա են ուսումնասիրվող  առարկայի գիտելիքի և հնարավոր մասնագիտությունների կամ գործունեության ձևերի կապերը, այսինքն տեսանելի է, թե որ գիտելիքը, որ մասնագիտության մեջ պետք կգա։</t>
  </si>
  <si>
    <t>36-11</t>
  </si>
  <si>
    <t>Առկա են ուրիշների զգացմունքները հասկանալու, ապրումակցման հնարավորություններ տվող գրական տեքստերի, արվեստի, բարոյական հարցերի շուրջ խորհելու հնարավորություններ:</t>
  </si>
  <si>
    <t>36-12</t>
  </si>
  <si>
    <t>Առկա են սեփական մարմնի դրական ընկալման, ինքնախնամքի ձևավորման և զարգացման հմտություններին նպաստող առաջադրանքներ, պատմություններ, օրինակներ և այլն:</t>
  </si>
  <si>
    <t xml:space="preserve">Չափանիշ 37. Կրտսեր դպրոցական և դեռահասության տարիքին համապատասխան ընդհանրական բնութագրիչներ </t>
  </si>
  <si>
    <t>37-1</t>
  </si>
  <si>
    <t>Առկա են  վերստեղծող, ստեղծագործական երևակայությանը նպաստող  առաջադրանքներ։</t>
  </si>
  <si>
    <t>37-2</t>
  </si>
  <si>
    <t>Առկա են նախորդ թեմաների վերաբերյալ ուսումնական նյութի նորանոր ու բազմակի ընկալումներն ու վերարտադրություններն ապահովող հնարներ, միջոցներ:</t>
  </si>
  <si>
    <t>37-3</t>
  </si>
  <si>
    <t>Առկա են հույզերին, զգացմունքներին անդրադարձող  նյութեր, առաջադրանքներ։</t>
  </si>
  <si>
    <t>37-4</t>
  </si>
  <si>
    <t>Առկա են սովորողի կենսափորձից, հետաքրքրություններից բխող առաջադրանքներ։</t>
  </si>
  <si>
    <t>37-5</t>
  </si>
  <si>
    <t>Առկա են ինքնագնահատմանը, ռեֆլեքսիվ կարողությունների զարգացմանը նպաստող նյութեր, առաջադրանքներ, հարցեր:</t>
  </si>
  <si>
    <t>37-6</t>
  </si>
  <si>
    <t>Առկա են առաջադրանքներ, հարցեր՝ պարզից բարդ սկզբունքով, որոնք ամրապնդում են հաջողության զգացումը։</t>
  </si>
  <si>
    <t>37-7</t>
  </si>
  <si>
    <t>Առկա են առաջադրանքներ, հարցեր, նյութեր, որոնց օգտակարությունը ընկալելի է սովորողների տեսանկյունից։</t>
  </si>
  <si>
    <t>37-8</t>
  </si>
  <si>
    <t>Առկա են բովանդակությունը հարստացնող և նյութի յուրացմանը նպաստող ոչ միայն վիզուալ պատկերներ, այլ նաև աուդիալ նյութեր՝ փոթքաստների, ձայնագրությունների, երաժշտության և այլ հղումների տեսքով, և կինեսթետիկ զգույությանը (շարժում և շփում ենթադրող) նպաստող խմբային քննարկումների, դերային, զույգով առաջադրանքեր։</t>
  </si>
  <si>
    <t>37-9</t>
  </si>
  <si>
    <t>Առկա են ինչպես նվազագույն բարդության, այնպես էլ արտակարգ ընդունակություններով սովորողների համար նախատեսված հավելյալ նյութեր, առաջադրանքներ, խնդրահարույց ուսուցման հնարներ և այլն:</t>
  </si>
  <si>
    <t>37-10</t>
  </si>
  <si>
    <t>Առկա են ինտելեկտուալ, բարոյական և գեղագիտական զգացմունքների վերաբերյալ նյութեր, առաջադրանքներ։</t>
  </si>
  <si>
    <t>անցողիկ 60%, որից՝</t>
  </si>
  <si>
    <t>Բովանդակություն 25%</t>
  </si>
  <si>
    <t>Մեթոդական ապարատ 15%</t>
  </si>
  <si>
    <t>ՈՒՁ</t>
  </si>
  <si>
    <t>ԳՆԱՀԱՏՄԱՆ ՍԱՆԴՂԱԿ</t>
  </si>
  <si>
    <t>Գնահատող հանձնաժողովի անդամ՝  չափորոշչի մասնագետ</t>
  </si>
  <si>
    <t>Գնահատողի անունը, ազգանունը, հայրանունը _______________________________________________________________________</t>
  </si>
  <si>
    <t xml:space="preserve">Բնութագրիչի համարը </t>
  </si>
  <si>
    <t>Տրվող միավորը՝                  0-3 *</t>
  </si>
  <si>
    <t>նշումներ **</t>
  </si>
  <si>
    <t>Թղթային դասագիրք</t>
  </si>
  <si>
    <t>Չափանիշ 1. Ապահովված է դասագրքի բովանդակության համապատասխանությունը չափորոշչով սահմանված վերջնարդյունքներին</t>
  </si>
  <si>
    <t>X</t>
  </si>
  <si>
    <t>Ուսումնական նյութերն ընդգրկում են առարկայի չափորոշչով նախատեսված գիտելիքների ամբողջությունը</t>
  </si>
  <si>
    <t>Ուսումնական նյութերը նպաստում են չափորոշչով նախատեսված կարողությունների ու հմտությունների ձևավորմանն ու զարգացմանը</t>
  </si>
  <si>
    <t>Ուսումնական նյութերը նպաստում են չափորոշչով նախատեսված դիրքորոշման ու արժեքային համակարգի ձևավորմանն ու ամրապնդմանը</t>
  </si>
  <si>
    <t>Չափանիշ 2. Բովանդակությունը նպաստում է սովորողների քննադատական մտածողության, ստեղծագործական կարողությունների զարգացմանը</t>
  </si>
  <si>
    <t xml:space="preserve"> 2-1 </t>
  </si>
  <si>
    <t>Դասագրքում առկա են սովորողների քննադատական, ստեղծագործական մտածողության զարգացմանը նպաստող առաջադրանքներ, ոչ միարժեք և ոչ ստանդարտ լուծում պահանջող խնդիրներ, քննարկումների հարցեր, բանավեճերի թեմաներ</t>
  </si>
  <si>
    <t xml:space="preserve"> 2-2</t>
  </si>
  <si>
    <t>Առկա են սովորողների՝ իմանալու, հասկանալու, կիրառելու, վերլուծելու, համադրելու, գնահատելու, ստեղծ(ագործ)ելու կարողությունները  զարգացնող առաջադրանքներ</t>
  </si>
  <si>
    <t xml:space="preserve">Առկա են սովորողների՝ ինքնուրույն հետազոտական աշխատանք նախաձեռնելու, սեփական գործողությունները ծրագրելու և իրականացնելու կարողությունները խթանող առաջադրանքներ </t>
  </si>
  <si>
    <t xml:space="preserve"> 2-4</t>
  </si>
  <si>
    <t>Առկա են քննարկումներ, բանավեճեր, խմբային և զույգերով աշխատանք նախատեսող նյութեր և առաջադրանքներ</t>
  </si>
  <si>
    <t>Չափանիշ 3. Դասագրքի բովանդակությունը հնարավորություն է տալիս ճանաչելու և գնահատելու ազգային և համամարդկային արժեքները</t>
  </si>
  <si>
    <t xml:space="preserve"> 3-1 </t>
  </si>
  <si>
    <t>Չափանիշ 4. Դասագիրքը նպաստում է սովորողների խոսքի մշակույթի զարգացմանը</t>
  </si>
  <si>
    <t>Դասագրքի օգտագործման մեթոդական ուղեցույց</t>
  </si>
  <si>
    <t>Չափանիշ 5. Ներկայացված են ուսումնական առարկայի կրթական նպատակների իրականացման ուղղությամբ դասագրքում ցուցաբերված մոտեցումների վերաբերյալ պարզաբանումներ</t>
  </si>
  <si>
    <t>Պարզաբանված են ուսումնական առարկայի կրթական նպատակները, խնդիրները և ակնկալվող վերջնարդյունքները</t>
  </si>
  <si>
    <t>Չափանիշ 6. Ներկայացված են թեմաների՝ չափորոշչին համապատասխան կրթական նպատակները, խնդիրները</t>
  </si>
  <si>
    <t xml:space="preserve"> 6-1</t>
  </si>
  <si>
    <t>Յուրաքանչյուր թեմայի համար պարզաբանված են կրթական նպատակը, խնդիրներն ու ելքային արդյունքները</t>
  </si>
  <si>
    <t xml:space="preserve"> 6-2</t>
  </si>
  <si>
    <r>
      <rPr>
        <b/>
        <sz val="10"/>
        <color theme="1"/>
        <rFont val="GHEA Grapalat"/>
        <family val="3"/>
      </rPr>
      <t xml:space="preserve">* </t>
    </r>
    <r>
      <rPr>
        <sz val="10"/>
        <color theme="1"/>
        <rFont val="GHEA Grapalat"/>
        <family val="3"/>
      </rPr>
      <t xml:space="preserve"> 0 միավոր, եթե  բնութագրիչի հատկանիշները բացակայում են</t>
    </r>
  </si>
  <si>
    <t>1  միավոր, եթե  բնութագրիչի հատկանիշները մասամբ առկա են</t>
  </si>
  <si>
    <t>2 միավոր, եթե  բնութագրիչի հատկանիշները հիմնականում  առկա են</t>
  </si>
  <si>
    <t>3 միավոր, եթե  բնութագրիչի հատկանիշներն ամբողջովին  առկա են</t>
  </si>
  <si>
    <t xml:space="preserve">                                                   Գնահատող՝    ________________________</t>
  </si>
  <si>
    <t>________________________</t>
  </si>
  <si>
    <t xml:space="preserve">                                                          Անուն, Ազգանուն</t>
  </si>
  <si>
    <t xml:space="preserve">            ստորագրություն</t>
  </si>
  <si>
    <t xml:space="preserve">Գնահատող հանձնաժողովի անդամ՝ տվյալ առարկայի մասնագետ </t>
  </si>
  <si>
    <t>Գնահատողի անունը, ազգանունը, հայրանունը _________________________________________________________________</t>
  </si>
  <si>
    <t>Չափանիշ 1. Դասագրքի բովանդակության ծավալն ու բարդությունը հիմնավորված են. տվյալ տարիքի սովորողների համար ապահովված է բովանդակության յուրացման հնարավորություն</t>
  </si>
  <si>
    <t xml:space="preserve"> 1-2 </t>
  </si>
  <si>
    <t>Չափանիշ 2. Դասագրքի բովանդակությունը հնարավորություն է տալիս իրականացնելու սովորողների կրթական կարիքներին համապատասխան ուսուցում</t>
  </si>
  <si>
    <r>
      <t>Դասագրքում առկա են ուսումնական ծրագրով նախատեսված բոլոր թեմաներին համապատասխան ուսումնական նյութեր</t>
    </r>
    <r>
      <rPr>
        <i/>
        <sz val="11"/>
        <rFont val="GHEA Grapalat"/>
        <family val="3"/>
      </rPr>
      <t>,</t>
    </r>
    <r>
      <rPr>
        <sz val="11"/>
        <rFont val="GHEA Grapalat"/>
        <family val="3"/>
      </rPr>
      <t xml:space="preserve"> որոնք ապահովում են առարկայական չափորոշչով սահմանված վերջնարդյունքները</t>
    </r>
  </si>
  <si>
    <r>
      <rPr>
        <sz val="11"/>
        <color rgb="FF000000"/>
        <rFont val="GHEA Grapalat"/>
      </rPr>
      <t xml:space="preserve">Դասագրքում առկա են ուսումնական հիմնական նյութերը հարստացնող </t>
    </r>
    <r>
      <rPr>
        <i/>
        <sz val="11"/>
        <color rgb="FF000000"/>
        <rFont val="GHEA Grapalat"/>
      </rPr>
      <t xml:space="preserve">լրացուցիչ </t>
    </r>
    <r>
      <rPr>
        <sz val="11"/>
        <color rgb="FF000000"/>
        <rFont val="GHEA Grapalat"/>
      </rPr>
      <t>նյութեր</t>
    </r>
    <r>
      <rPr>
        <i/>
        <sz val="11"/>
        <color rgb="FF000000"/>
        <rFont val="GHEA Grapalat"/>
      </rPr>
      <t>,</t>
    </r>
    <r>
      <rPr>
        <sz val="11"/>
        <color rgb="FF000000"/>
        <rFont val="GHEA Grapalat"/>
      </rPr>
      <t xml:space="preserve"> որոնք ուղղված են տարբեր հետաքրքրություններ և կարողություններ ունեցող սովորողների կրթական կարիքների բավարարմանը։ Լրացուցիչ նյութերը իրենց ծավալով չեն ծանրաբեռնում հիմնական ուսումնական նյութը </t>
    </r>
  </si>
  <si>
    <t xml:space="preserve"> 2-3 </t>
  </si>
  <si>
    <t>Չափանիշ 3. Ապահովված է դասագրքի բովանդակության մատչելիությունը</t>
  </si>
  <si>
    <t xml:space="preserve"> 3-2</t>
  </si>
  <si>
    <t xml:space="preserve"> 3-3</t>
  </si>
  <si>
    <t xml:space="preserve"> 3-4</t>
  </si>
  <si>
    <t>Չափանիշ 4. Ապահովված է դասագրքի բովանդակության գործնական-կիրառական ուղղվածությունը</t>
  </si>
  <si>
    <t xml:space="preserve">  4-1</t>
  </si>
  <si>
    <t xml:space="preserve"> 4-2 </t>
  </si>
  <si>
    <t xml:space="preserve"> 4-3 </t>
  </si>
  <si>
    <t>Չափանիշ 5. Ապահովված են ներառարկայական և միջառարկայական կապերը</t>
  </si>
  <si>
    <t>Չափանիշ 6. Դասագրքի բովանդակությունը հնարավորություն է տալիս ճանաչելու և գնահատելու ազգային և համամարդկային արժեքները</t>
  </si>
  <si>
    <t>Չափանիշ 7. Բովանդակությունը տրոհված է մասերի (բաժին, գլուխ, պարագրաֆ, դաս և այլն) սովորելուն հարմար եղանակով</t>
  </si>
  <si>
    <t>Չափանիշ 8. Առկա է բովանդակության ներկայացումը կողմնորոշող համակարգ</t>
  </si>
  <si>
    <t xml:space="preserve"> 8-2</t>
  </si>
  <si>
    <t>Չափանիշ 9. Դասագրքի կառուցվածքն ու բովանդակությունը հնարավորություն են տալիս կիրառելու ուսումնառության տարբեր եղանակներ</t>
  </si>
  <si>
    <t xml:space="preserve"> 9-2</t>
  </si>
  <si>
    <t>Չափանիշ 10. Մեթոդական ապարատը նպաստում է բովանդակության յուրացմանը</t>
  </si>
  <si>
    <t>Չափանիշ 11. Մեթոդական ապարատը հնարավորություն է տալիս ստուգելու ուսումնառության արդյունքները</t>
  </si>
  <si>
    <t xml:space="preserve"> 11-1 </t>
  </si>
  <si>
    <t>Դասագրքի առկա են գիտելիքների և հմտությունների ստուգման առաջադրանքներ (հարցեր, խնդիրներ և այլն)</t>
  </si>
  <si>
    <t>Չափանիշ 12. Ներկայացված են ուսումնական առարկայի կրթական նպատակների իրականացման ուղղությամբ դասագրքում ցուցաբերված մոտեցումների վերաբերյալ պարզաբանումներ</t>
  </si>
  <si>
    <t>Չափանիշ 13.  Ներկայացված է դասընթացի օրինակելի թեմատիկ պլանավորում</t>
  </si>
  <si>
    <t>13-1</t>
  </si>
  <si>
    <t>13-2</t>
  </si>
  <si>
    <t>13-3</t>
  </si>
  <si>
    <t>13-4</t>
  </si>
  <si>
    <t>Չափանիշ 14. Ներկայացված են առարկայական ծրագրում ընդգրկված թեմաների՝ չափորոշչին համապատասխան կրթական նպատակները, խնդիրները և դրանց իրականացման մեթոդներն ու մոտեցումները</t>
  </si>
  <si>
    <t>14-1</t>
  </si>
  <si>
    <t>14-2</t>
  </si>
  <si>
    <t>14-3</t>
  </si>
  <si>
    <t>14-4</t>
  </si>
  <si>
    <t>Չափանիշ 15. Ներկայացված են տարբեր կարողություններով և հակումներով սովորողներին ուսումնական գործընթացում ընդգրկելու նպատակին ծառայող նյութերի կիրառման ուղղորդումներ ու մեկնաբանություններ</t>
  </si>
  <si>
    <t>15-1</t>
  </si>
  <si>
    <t>Չափանիշ 16. Ներկայացված են դասագրքում ընդգրկված առաջադրանքների (հարցերի, խնդիրների, գործնական և հետազոտական աշխատանքների) վերաբերյալ մեթոդական ցուցումներ և լրացուցիչ պարզաբանումներ</t>
  </si>
  <si>
    <t>Չափանիշ 17. Ներկայացված են մեթոդական ցուցումներ ուսուցման ընթացքի և արդյունքների ստուգման ու գնահատման համար նախատեսված նյութերի օգտագործման վերաբերյալ</t>
  </si>
  <si>
    <t>Չափանիշ 18. Ներկայացված են տարբեր տեսակի դասերի պլանավորման օրինակելի նմուշներ (նմուշներում բավարարվելու են ներքոհիշյալ բնութագրիչների պահանջները)</t>
  </si>
  <si>
    <t>Չափանիշ 19. Ներկայացված են ուսուցչի գործունեությանը նպաստող լրացուցիչ նյութեր, երաշխավորելի տեղեկատվության աղբյուրներ</t>
  </si>
  <si>
    <t>Գնահատող հանձնաժողովի անդամ՝  բժիշկ-հիգիենիստ</t>
  </si>
  <si>
    <t>Գնահատողի անունը, ազգանունը, հայրանունը ___________________________________________________________________________</t>
  </si>
  <si>
    <t>Գրքի չափերը, էջերի մակերեսների օգտագործումը և ձևավորումը հարմար են կարդալու համար և համապատասխանում են սանիտարական կանոններով և հիգիենիկ նորմերով սահմանված պահանջներին</t>
  </si>
  <si>
    <t>Պահպանված են «Դասագրքերին ներկայացվող հիգիենիկ պահանջներ»–ով նախատեսված տպագրական չափանիշները (նկարազարդման, գույների քանակի ընտրության և այլն)</t>
  </si>
  <si>
    <t>Դասագրքի բովանդակությունը լրացնող այլ ուսումնական նյութեր</t>
  </si>
  <si>
    <t>________________________________________</t>
  </si>
  <si>
    <t>Չափանիշ 1. Դասագրքի կառուցվածքը նպաստում է նրա արդյունավետ օգտագործմանը</t>
  </si>
  <si>
    <t>Չափանիշ 2. Տեքստերի ձևավորումը նպաստում է նյութի յուրացմանը</t>
  </si>
  <si>
    <t>Չափանիշ 3. ՈՒսումնական նյութերը տվյալ տարիքի սովորողների համար ապահովում են բովանդակության յուրացման հնարավորություն</t>
  </si>
  <si>
    <t>Գնահատող հանձնաժողովի անդամ՝  նկարիչ-ձևավորող</t>
  </si>
  <si>
    <t>Գնահատողի անունը, ազգանունը, հայրանունը ______________________________________________________________________</t>
  </si>
  <si>
    <t>Գնահատող հանձնաժողովի անդամ՝ հայոց լեզվի մասնագետ</t>
  </si>
  <si>
    <t>Գնահատողի անունը, ազգանունը, հայրանունը ________________________________________________________________________</t>
  </si>
  <si>
    <t>_________________________________________</t>
  </si>
  <si>
    <t>Գնահատող հանձնաժողովի անդամ՝ մանկավարժ-հոգեբան</t>
  </si>
  <si>
    <t>Գնահատողի անունը, ազգանունը, հայրանունը ____________________________________________________________</t>
  </si>
  <si>
    <t>Չափանիշ 4. ՈՒսումնական նյութերում պահպանված են բովանդակության ներկայացման մատչելիությունը</t>
  </si>
  <si>
    <t>Չափանիշ 5. Ուսումնական նյութերի ձևավորումն ապահովում է օգտագործման հարմարավետություն</t>
  </si>
  <si>
    <r>
      <t>** Լ</t>
    </r>
    <r>
      <rPr>
        <sz val="10"/>
        <color theme="1"/>
        <rFont val="GHEA Grapalat"/>
        <family val="3"/>
      </rPr>
      <t xml:space="preserve">րացվում է յուրաքանչյուր կետի համար՝ նշելով գնահատումը հիմնավորող դասագրքի էջերը, պարբերությունները, վարժությունները և հնարավոր այլ ապացույցներ։ Ընդ որում, ծավալուն մեկնաբանությունները կարող են կատարվել առանձին A 4 ֆորմատի թղթի վրա՝ համապատասխան գրառում /հղում, տարբերանշում/ կատարելով «նշումներ» սյունակի համապատասխան տողում: Նշումների թերթիկում պարտադիր գրվում է գնահատողի անունը, ազգանունը, ստորագրությունը և կցվում է գնահատման թերթիկին: </t>
    </r>
  </si>
  <si>
    <t>Գրաֆիկական նյութը, տրոհումները, վերնագրերը և նշանային համակարգը ներդաշնակ են, դիտվում են որպես մեկ գեղարվեստական ամբողջություն։</t>
  </si>
  <si>
    <t>Պատկերներն էջի նկատմամբ տեղադրված են ճիշտ, պահպանված է մասշտաբը: Պատկերների տեղադրման մոտեցումը նպաստում է դրանց հարմարավետ ընկալմանը, պատկերները չափերով և բնույթով ներդաշնակված են տեքստային շարվածքի և իրար նկատմամբ։</t>
  </si>
  <si>
    <t xml:space="preserve">Դասագրքի բոլոր պատկերները և նկարազարդումները նույնաոճ են, գրաֆիկական այլ նյութերի կիրառությունը  համամասնությունների առումով   համակարգված է, պահպանված են նույն մասշտաբները և նույն տառատեսակի գրությունները։ </t>
  </si>
  <si>
    <t>Չափանիշ 1. Դասագրքի արտաքին տեսքը (կազմ, էջերի բացվածք) համապատասխանում է գեղարվեստական ձևավորման պահանջներին</t>
  </si>
  <si>
    <t>1-1</t>
  </si>
  <si>
    <t>1-2</t>
  </si>
  <si>
    <t>1-3</t>
  </si>
  <si>
    <t>1-4</t>
  </si>
  <si>
    <t>1-5</t>
  </si>
  <si>
    <t>1-6</t>
  </si>
  <si>
    <t>1-7</t>
  </si>
  <si>
    <t>1-11</t>
  </si>
  <si>
    <t>2-1</t>
  </si>
  <si>
    <t>2-2</t>
  </si>
  <si>
    <t>2-3</t>
  </si>
  <si>
    <t>3-1</t>
  </si>
  <si>
    <t>Չափանիշ 4․ Դասագրքի ուսումնագեղարվեստական նյութերը և պատկերազարդումներն ապահովում են կապն ազգային և համամարդկային արժեքների հետ</t>
  </si>
  <si>
    <t>4-1</t>
  </si>
  <si>
    <t>4-2</t>
  </si>
  <si>
    <t>4-3</t>
  </si>
  <si>
    <t>4-4</t>
  </si>
  <si>
    <t>5-1</t>
  </si>
  <si>
    <t>5-2</t>
  </si>
  <si>
    <t>Չափանիշ 7. Ուսումնական նյութերի ձևավորումն ապահովում է օգտագործման հարմարավետություն</t>
  </si>
  <si>
    <t>6-1</t>
  </si>
  <si>
    <t>7-1</t>
  </si>
  <si>
    <r>
      <t xml:space="preserve">** </t>
    </r>
    <r>
      <rPr>
        <sz val="10"/>
        <color rgb="FF000000"/>
        <rFont val="GHEA Grapalat"/>
      </rPr>
      <t xml:space="preserve">լրացվում է յուրաքանչյուր կետի համար՝ նշելով գնահատումը հիմնավորող դասագրքի էջերը, պարբերությունները, վարժությունները և հնարավոր այլ ապացույցներ։ Ընդ որում, ծավալուն մեկնաբանությունները կարող են կատարվել առանձին A 4 ֆորմատի թղթի վրա՝ համապատասխան գրառում /հղում, տարբերանշում/ կատարելով «նշումներ» սյունակի համապատասխան տողում: Նշումների թերթիկում պարտադիր գրվում է գնահատողի անունը, ազգանունը, ստորագրությունը և կցվում է գնահատման թերթիկին: </t>
    </r>
  </si>
  <si>
    <t>Չափանիշ 1. Ապահովված է դասագրքի բովանդակության ներկայացման գիտականությունը</t>
  </si>
  <si>
    <t xml:space="preserve">Դասագրքում ներկայացված գիտական փաստերը, եզրույթներն ու հասկացությունները, օրենքները, տեսությունները շարադրված են սովորողների տարիքային առանձնահատկություններին համապատասխան  </t>
  </si>
  <si>
    <t>Ձևակերպումները հստակ են, մատչելի, միանշանակ, հիմնավորված և ապացուցելի</t>
  </si>
  <si>
    <t>Չափանիշ 2. Ապահովված է գիտական փաստերի վրա հիմնաված ուսումնական նյութի ներկայացման մատչելիությունը</t>
  </si>
  <si>
    <t xml:space="preserve">Գիտական փաստերի վրա հիմնաված ուսումնական նյութերն ու առաջադրանքները նպաստում են սովորողների՝ վերլուծելու և համադրելու, դասակարգելու, կանխատեսելու, վարկածներ առաջադրոլու և ստուգելու կարողությունների և հմտությունների ձևավորմանը:  </t>
  </si>
  <si>
    <t>Ներկայացված գիտական փաստերն իրենց արտացոլում են գտնում գործնական աշխատանքներում, միտված են սովորողների գործնական կարողությունների զարգացմանը:</t>
  </si>
  <si>
    <t>Ուսումնական նյութը նպաստում է սովորողների՝ ուսումնական հետազոտություններ, նախագծեր իրականացնելու կարողությունների զարգացմանը:</t>
  </si>
  <si>
    <t>Նոր եզրույթների և գաղափարների ներմուծումը նպատակային է և  հիմնավորված, կապ ունի վերջնարդյունքների հետ:  Առկա է դասագրքի արդյունավետ օգտագործմանը նպաստող առարկայացանկ</t>
  </si>
  <si>
    <t xml:space="preserve">Չափանիշ 3. Ապահովված է գիտական փաստերի վրա հիմնված ուսումնական նյութի գործնական-կիրառական ուղղվածությունը  </t>
  </si>
  <si>
    <t>Չափանիշ 4. ՈՒսումնական նյութերում պահպանված են բովանդակության ներկայացման գիտականությունն ու մատչելիությունը</t>
  </si>
  <si>
    <t>ներկայացված փաստերը, տեղեկությունները, տեսական դրույթները հավաստի են, հիմնվում են ներկայումս ընդունված տեսությունների, փաստերի, տվյալների վրա</t>
  </si>
  <si>
    <t>Պահպանված են տվյալ բնագավառում ընդունված դասակարգումները, օրենքները, օրինաչափությունները, կանոններն ու նորմերը, դրանք չեն հակասում գոյություն ունեցող ժամանակակից պատկերացումներին ու պրակտիկային</t>
  </si>
  <si>
    <t xml:space="preserve">Ներկայացված տեսակետները, մոտեցումները, կարծիքները, վերլուծությունները, եզրակացությունները փաստարկված են և հիմնավոր </t>
  </si>
  <si>
    <t>Ներկայացված են սովորողների հետազոտական կարողությունները զարգացնող լրացուցիչ ուսումնական նյութեր</t>
  </si>
  <si>
    <t xml:space="preserve">Ձևավորման մեջ առկա են ուսումնական նյութին համապատասխան շեշտադրումները։ Պատկերներն արտացոլում են բուն թեման, հիմնական գաղափարը, բովանդակության կարևոր կետերը  </t>
  </si>
  <si>
    <t xml:space="preserve">Ոսումնագեղարվեստական նյութերի ընտրությունը և պատկերազարդումները զարգացնում են երևակայությունը, քննադատական մտածողություն, սովորողին մղում են ինքնակրթության և ստեղծագործական աշխատանքի: </t>
  </si>
  <si>
    <t>Դասագիրքը ներառում է հայկական մշակույթին, ավանդույթներին, համամարդկային մշակութային արժեքներին վերաբերող նյութեր և պատկերազարդումներ հաշվի առնելով սովորողների տարիքը և հետաքրքրությունները։</t>
  </si>
  <si>
    <t>Չափանիշ 2. Դասագրքի պատկերային տեղեկույթը համապատասխանում է ուսումնական նյութին</t>
  </si>
  <si>
    <t>Չափանիշ 3. Դասագրքի պատկերազարդումը հանդիսանում է ուսումնական նյութի մատուցման մեթոդ</t>
  </si>
  <si>
    <t>Չափանիշ 4. Դասագրքի պատկերազարդումներն ունեն մանկավարժական գործառույթ</t>
  </si>
  <si>
    <t>Չափանիշ 5. Պարզաբանված են դասագրքում ուսումնական նյութերի և պատկերազարդման տարրերի ընդգրկման նպատակներն ու դրանց օգտագործմանը վերաբերող հարցերը</t>
  </si>
  <si>
    <t>Չափանիշ 1․ Շարադրման լեզուն համապատասխանում է տվյալ տարիքի սովորողների լեզվական կարողությունների՝ չափորոշիչներով նախատեսված մակարդակին</t>
  </si>
  <si>
    <t>Գործածված բարդ նախադասություններն առավելագույնը եռաբաղադրիչ են։</t>
  </si>
  <si>
    <t>Չափանիշ 2. Շարադրման լեզուն համապատասխանում է ժամանակակից գրական լեզվի՝ տվյալ տարիքի սովորողներին ծանոթ նորմերին/բացառությամբ հեղինակային մեջբերումների/</t>
  </si>
  <si>
    <t>Չափանիշ 3. Տեքստերը ծանրաբեռնված չեն նոր եզրույթներով ու անծանոթ բառերով, նոր բառերն ու հասկացությունները ներմուծվում են աստիճանաբար և բացատրվում են</t>
  </si>
  <si>
    <t>Չափանիշ 4. Շարադրանքը զերծ է ոչ հստակ, բազմիմաստ, տարընկալում առաջացնող ձևակերպումներից, եթե դրանք նախատեսված չեն հատուկ նպատակով</t>
  </si>
  <si>
    <t>Չափանիշ 5. Օգտագործված բառապաշարը և ձևակերպված մտքերը ճշգրիտ են արտահայտում տվյալ ուսումնական առարկայի բովանդակությունը</t>
  </si>
  <si>
    <t>Չափանիշ 6. Նոր եզրույթների ու նոր գաղափարների ներմուծումը արտացոլված է վերջնարդյունքներում</t>
  </si>
  <si>
    <t>6-2</t>
  </si>
  <si>
    <t>Չափանիշ 7. Ուսումնական տեքստերում օգտագործված են տվյալ ուսումնական առարկային և բնագավառին բնորոշ բառեր, հասկացություններ, եզրույթներ, խոսքային կառույցներ, որոնք սովորողներին հնարավորություն են տալիս յուրացնելու տվյալ բնագավառի կամ գիտության «լեզուն», ընդլայնելու ու բազմազան դարձնելու սեփական լեզվական պաշարն ու խոսքային հնարավորությունները</t>
  </si>
  <si>
    <t>7-2</t>
  </si>
  <si>
    <t>Չափանիշ 8. Առկա են նյութեր, հարցեր և առաջադրանքներ, որոնք տվյալ ուսումնական առարկայի թեմատիկայի շրջանակում նպաստում են բանավոր և գրավոր խոսքի ճշգրտությունը, հստակությունը, պարզությունը, պատկերավորությունը ապահովելու կարողությունների զարգացմանը</t>
  </si>
  <si>
    <t>8-1</t>
  </si>
  <si>
    <t>8-2</t>
  </si>
  <si>
    <t>8-3</t>
  </si>
  <si>
    <t xml:space="preserve">Չափանիշ 9. Առկա են մտքերը գրավոր և բանավոր շարադրելու, տեքստեր վերաշարադրելու, համառոտագրելու, ուղղումներ կամ լրացումներ կատարելու, հաղորդման կամ զեկուցման տեքստեր գրելու առաջադրանքներ  </t>
  </si>
  <si>
    <t>9-1</t>
  </si>
  <si>
    <t>9-2</t>
  </si>
  <si>
    <t>9-3</t>
  </si>
  <si>
    <t>Չափանիշ 10. Առկա են բանավեճ վարելու, հարցադրում, առարկություն, դիտողություն, կարծիք, վարկած, հիմնավորում, եզրակացություն ձևակերպելու առաջադրանքներ</t>
  </si>
  <si>
    <t>10-1</t>
  </si>
  <si>
    <t>10-2</t>
  </si>
  <si>
    <t>Չափանիշ 11. Առկա են ընթերցանության նկատմամբ հետաքրքրություն և գիտակցված պահանջմունք առաջացնող նյութեր</t>
  </si>
  <si>
    <t>11-1</t>
  </si>
  <si>
    <t>11-2</t>
  </si>
  <si>
    <t>Չափանիշ 12. ՈՒսումնական նյութերի ներկայացման լեզուն համապատասխանում է սովորողների տարիքին, լեզվամտածողությանը և նրանց խոսքի մշակույթի զարգացման նպատակին</t>
  </si>
  <si>
    <t>12-2</t>
  </si>
  <si>
    <t>12-1</t>
  </si>
  <si>
    <t>Չափանիշ 1. Ձևավորման մեջ նպատակային են օգտագործված բովանդակության ներկայացման ոչ խոսքային միջոցները՝ պատկերազարդման տարրերը</t>
  </si>
  <si>
    <t>Չափանիշ 2. Դեռահասության տարիքին համապատասխան բնութագրիչներ</t>
  </si>
  <si>
    <t>Դեռահասների համար նախատեսված դասագրքերում առկա են իմաստավորված, տրամաբանական մտապահում պահանջող առաջադրանքներ և նյութեր։ </t>
  </si>
  <si>
    <t xml:space="preserve">Առկա են ինքնուրույն վարկածներ առաջադրելու, հետազոտելու կարողությանը նպաստող առաջադրանքներ, նյութեր </t>
  </si>
  <si>
    <t>2-4</t>
  </si>
  <si>
    <t>2-5</t>
  </si>
  <si>
    <t>Առկա են ստեղծագործական և քննադատական մտածողությունը խթանող և դրսևորման հնարավորություն ստեղծող վարժություններ, առաջադրանքներ, նյութեր և այլն: </t>
  </si>
  <si>
    <t>Առկա են նպատակադրման, պլանավորման,  վերլուծության, ինքնաներկայացման հմտությունների ձևավորմանը նպաստող առաջադրանքներ:</t>
  </si>
  <si>
    <t>2-6</t>
  </si>
  <si>
    <t>2-7</t>
  </si>
  <si>
    <t>2-8</t>
  </si>
  <si>
    <t>2-9</t>
  </si>
  <si>
    <t xml:space="preserve">Չափանիշ 3. Կրտսեր դպրոցական և դեռահասության տարիքին համապատասխան ընդհանրական բնութագրիչներ </t>
  </si>
  <si>
    <t>3-2</t>
  </si>
  <si>
    <t>3-3</t>
  </si>
  <si>
    <t>3-4</t>
  </si>
  <si>
    <t>3-5</t>
  </si>
  <si>
    <t>Առկա են բովանդակությունը հարստացնող և նյութի յուրացմանը նպաստող ոչ միայն վիզուալ պատկերներ, այլ նաև աուդիալ նյութեր</t>
  </si>
  <si>
    <t>3-6</t>
  </si>
  <si>
    <t>3-7</t>
  </si>
  <si>
    <t>Չափանիշ 4. Ներկայացված են առարկայական ծրագրում ընդգրկված թեմաների՝ չափորոշչին համապատասխան կրթական նպատակները, խնդիրները և դրանց իրականացման մեթոդներն ու մոտեցումները</t>
  </si>
  <si>
    <t>Չափանիշ 5. Ներկայացված են տարբեր կարողություններով և հակումներով սովորողներին ուսումնական գործընթացում ընդգրկելու նպատակին ծառայող նյութերի կիրառման ուղղորդումներ ու մեկնաբանություններ</t>
  </si>
  <si>
    <t>5-3</t>
  </si>
  <si>
    <t>Չափանիշ 6. ՈՒսումնական նյութերում պահպանված են բովանդակության ներկայացման մատչելիությունը</t>
  </si>
  <si>
    <t>Չափանիշ 7. ՈՒսումնական նյութերը նպաստում են տարբեր կարողություններ և հակումներ ունեցող սովորողների ինքնուրույն ուսումնառությանը</t>
  </si>
  <si>
    <t>Չափանիշ 8. ՈՒսումնական նյութերի ներկայացման լեզուն համապատասխանում է սովորողների տարիքին, լեզվամտածողությանը և նրանց խոսքի մշակույթի զարգացման նպատակին</t>
  </si>
  <si>
    <t xml:space="preserve">**Լրացվում է յուրաքանչյուր կետի համար՝ նշելով գնահատումը հիմնավորող դասագրքի էջերը, պարբերությունները, վարժությունները և հնարավոր այլ ապացույցներ։ Ընդ որում, ծավալուն մեկնաբանությունները կարող են կատարվել առանձին A 4 ֆորմատի թղթի վրա՝ համապատասխան գրառում /հղում, տարբերանշում/ կատարելով «նշումներ» սյունակի համապատասխան տողում: Նշումների թերթիկում պարտադիր գրվում է գնահատողի անունը, ազգանունը, ստորագրությունը և կցվում է գնահատման թերթիկին: </t>
  </si>
  <si>
    <t xml:space="preserve"> «______» __________________ 2024 թ.</t>
  </si>
  <si>
    <t>«______» __________________ 2024 թ.</t>
  </si>
  <si>
    <r>
      <t>** L</t>
    </r>
    <r>
      <rPr>
        <sz val="10"/>
        <color theme="1"/>
        <rFont val="GHEA Grapalat"/>
        <family val="3"/>
      </rPr>
      <t xml:space="preserve">րացվում է յուրաքանչյուր կետի համար՝ նշելով գնահատումը հիմնավորող դասագրքի էջերը, պարբերությունները, վարժությունները
 Ընդ որում, ծավալուն մեկնաբանությունները կարող են կատարվել առանձին A 4 ֆորմատի թղթի վրա՝ համապատասխան գրառում /հղում, տարբերանշում/ կատարելով «նշումներ» սյունակի համապատասխան տողում: Նշումների թերթիկում պարտադիր գրվում է գնահատողի անունը, ազգանունը, ստորագրությունը և կցվում է գնահատման թերթիկին: </t>
    </r>
  </si>
  <si>
    <t>15-2</t>
  </si>
  <si>
    <t xml:space="preserve"> 1-1 </t>
  </si>
  <si>
    <t xml:space="preserve"> 4-1 </t>
  </si>
  <si>
    <t xml:space="preserve"> 5-1 </t>
  </si>
  <si>
    <t xml:space="preserve"> 5-2 </t>
  </si>
  <si>
    <t>Չափանիշ 5. ՈՒսումնական նյութերը նպաստում են սովորողների՝ ուսումնական հետազոտություններ, նախագծեր պլանավորելու և իրականացնելու կարողությունները:</t>
  </si>
  <si>
    <t xml:space="preserve">** Լրացվում է յուրաքանչյուր կետի համար՝ նշելով գնահատումը հիմնավորող դասագրքի էջերը, պարբերությունները, վարժությունները և հնարավոր այլ ապացույցներ։ Ընդ որում, ծավալուն մեկնաբանությունները կարող են կատարվել առանձին A 4 ֆորմատի թղթի վրա՝ համապատասխան գրառում /հղում, տարբերանշում/ կատարելով «նշումներ» սյունակի համապատասխան տողում: Նշումների թերթիկում պարտադիր գրվում է գնահատողի անունը, ազգանունը, ստորագրությունը և կցվում է գնահատման թերթիկին: </t>
  </si>
  <si>
    <t>«ՀՀԿԳՄՍՆ ԴՄ-.......» ծածկագրով անցկացվող մրցույթում ներկայացված                                                                                                                           «_ _ _ _ _ _ _ _ _ _ _ _ _ _ _ _ _ _ _ _ _ » դասագրքի «Գիտականության գնահատման փուլի» արդյունքների</t>
  </si>
  <si>
    <t xml:space="preserve">«ՀՀԿԳՄՍՆ ԴՄ ......» ծածկագրով անցկացվող մրցույթում ներկայացված յոթերորդ դասարանի                                                                                                                     «_ _ _ _ _ _ _ _ _ _ _ _ _ _ _ _ _ _ _ » դասագրքի «Չափորոշչի պահանջներին համապատասխանության գնահատման փուլի» </t>
  </si>
  <si>
    <t xml:space="preserve">«ՀՀԿԳՄՍՆ ԴՄ-.......» ծածկագրով անցկացվող մրցույթում ներկայացված                                                                                                                           «_ _ _ _ _ _ _ _ _ _ _ _ _ _ _ _ _ _ _ _ _ » դասագրքի «Բովանդակային գնահատման փուլի» </t>
  </si>
  <si>
    <t xml:space="preserve">«ՀՀԿԳՄՍՆ ԴՄ-.....» ծածկագրով անցկացվող մրցույթում ներկայացված                                                                           «_ _ _ _ _ _ _ _ _ _ _ _ _ _ _ _ _ » դասագրքի «Բովանդակային գնահատման փուլի» </t>
  </si>
  <si>
    <t xml:space="preserve">«ՀՀԿԳՄՍՆ ԴՄ-.........» ծածկագրով անցկացվող մրցույթում ներկայացված                                                                                                                        «_ _ _ _ _ _ _ _ _ _ _ _ _ _ _ _ _ _ _ _ » դասագրքի «Բովանդակային գնահատման փուլի» </t>
  </si>
  <si>
    <t xml:space="preserve">«ՀՀԿԳՄՍՆ ԴՄ-........» ծածկագրով անցկացվող մրցույթում ներկայացված                                                                                                         «_ _ _ _ _ _ _ _ _ _ _ _ _ _ _ _ _ _ _ » դասագրքի «Բովանդակային գնահատման փուլի» </t>
  </si>
  <si>
    <t xml:space="preserve">«ՀՀԿԳՄՍՆ ԴՄ-.........» ծածկագրով անցկացվող մրցույթում ներկայացված                                                                              «_ _ _ _ _ _ _ _ _ _ _ _ _ _ _ _ _ » դասագրքի «Բովանդակային գնահատման փուլի» </t>
  </si>
  <si>
    <t>Գնահատող հանձնաժողովի անդամ՝  ԱՄ՝ դասագրքի գիտականությունը գնահատող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</si>
</sst>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b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1"/>
      <name val="GHEA Grapalat"/>
      <family val="3"/>
    </font>
    <font>
      <sz val="11"/>
      <color rgb="FF000000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11"/>
      <color rgb="FFFF0000"/>
      <name val="GHEA Grapalat"/>
      <family val="3"/>
    </font>
    <font>
      <b/>
      <sz val="11"/>
      <color rgb="FF000000"/>
      <name val="GHEA Grapalat"/>
      <family val="3"/>
    </font>
    <font>
      <i/>
      <sz val="11"/>
      <color theme="1"/>
      <name val="GHEA Grapalat"/>
      <family val="3"/>
    </font>
    <font>
      <b/>
      <sz val="12"/>
      <name val="GHEA Grapalat"/>
      <family val="3"/>
    </font>
    <font>
      <b/>
      <i/>
      <sz val="11"/>
      <color theme="1"/>
      <name val="GHEA Grapalat"/>
      <family val="3"/>
    </font>
    <font>
      <b/>
      <i/>
      <sz val="11"/>
      <color rgb="FF000000"/>
      <name val="GHEA Grapalat"/>
      <family val="3"/>
    </font>
    <font>
      <b/>
      <sz val="11"/>
      <color rgb="FFFF0000"/>
      <name val="GHEA Grapalat"/>
      <family val="3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sz val="10"/>
      <color rgb="FF000000"/>
      <name val="GHEA Grapalat"/>
    </font>
    <font>
      <sz val="11"/>
      <color rgb="FF000000"/>
      <name val="GHEA Grapalat"/>
    </font>
    <font>
      <i/>
      <sz val="11"/>
      <color rgb="FF000000"/>
      <name val="GHEA Grapalat"/>
    </font>
    <font>
      <b/>
      <sz val="14"/>
      <name val="GHEA Grapalat"/>
      <family val="3"/>
    </font>
    <font>
      <b/>
      <sz val="10"/>
      <color rgb="FF000000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5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8" fillId="0" borderId="0" xfId="0" applyFont="1"/>
    <xf numFmtId="0" fontId="9" fillId="0" borderId="2" xfId="0" applyFont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justify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16" fontId="11" fillId="0" borderId="5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0" fontId="17" fillId="0" borderId="2" xfId="0" applyFont="1" applyBorder="1" applyAlignment="1">
      <alignment vertical="top" wrapText="1"/>
    </xf>
    <xf numFmtId="0" fontId="17" fillId="4" borderId="2" xfId="0" applyFont="1" applyFill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8" fillId="4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4" borderId="2" xfId="0" applyFont="1" applyFill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4" borderId="2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2" xfId="0" applyFont="1" applyBorder="1" applyAlignment="1">
      <alignment vertical="center" wrapText="1"/>
    </xf>
    <xf numFmtId="0" fontId="17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/>
    <xf numFmtId="10" fontId="6" fillId="0" borderId="0" xfId="0" applyNumberFormat="1" applyFont="1"/>
    <xf numFmtId="49" fontId="3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top" wrapText="1"/>
    </xf>
    <xf numFmtId="1" fontId="6" fillId="4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1" fontId="6" fillId="4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/>
    <xf numFmtId="0" fontId="3" fillId="0" borderId="1" xfId="0" applyFont="1" applyBorder="1"/>
    <xf numFmtId="0" fontId="6" fillId="0" borderId="20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top" wrapText="1"/>
    </xf>
    <xf numFmtId="0" fontId="11" fillId="9" borderId="5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 wrapText="1"/>
    </xf>
    <xf numFmtId="16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2" borderId="0" xfId="0" applyFont="1" applyFill="1"/>
    <xf numFmtId="9" fontId="6" fillId="0" borderId="0" xfId="1" applyFont="1" applyFill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7" borderId="0" xfId="0" applyFont="1" applyFill="1"/>
    <xf numFmtId="0" fontId="6" fillId="8" borderId="0" xfId="0" applyFont="1" applyFill="1"/>
    <xf numFmtId="0" fontId="6" fillId="9" borderId="0" xfId="0" applyFont="1" applyFill="1"/>
    <xf numFmtId="0" fontId="6" fillId="5" borderId="0" xfId="0" applyFont="1" applyFill="1"/>
    <xf numFmtId="0" fontId="6" fillId="10" borderId="0" xfId="0" applyFont="1" applyFill="1"/>
    <xf numFmtId="0" fontId="20" fillId="11" borderId="1" xfId="0" applyFont="1" applyFill="1" applyBorder="1" applyAlignment="1">
      <alignment vertical="top" wrapText="1"/>
    </xf>
    <xf numFmtId="0" fontId="11" fillId="8" borderId="4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justify" vertical="top" wrapText="1"/>
    </xf>
    <xf numFmtId="0" fontId="6" fillId="11" borderId="1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1" fillId="11" borderId="1" xfId="0" applyFont="1" applyFill="1" applyBorder="1" applyAlignment="1">
      <alignment horizontal="justify" vertical="top" wrapText="1"/>
    </xf>
    <xf numFmtId="0" fontId="6" fillId="11" borderId="1" xfId="0" applyFont="1" applyFill="1" applyBorder="1" applyAlignment="1">
      <alignment horizontal="justify" wrapText="1"/>
    </xf>
    <xf numFmtId="0" fontId="6" fillId="11" borderId="1" xfId="0" applyFont="1" applyFill="1" applyBorder="1" applyAlignment="1">
      <alignment wrapText="1"/>
    </xf>
    <xf numFmtId="0" fontId="19" fillId="0" borderId="2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6" fontId="9" fillId="3" borderId="2" xfId="0" applyNumberFormat="1" applyFont="1" applyFill="1" applyBorder="1" applyAlignment="1">
      <alignment vertical="center" wrapText="1"/>
    </xf>
    <xf numFmtId="16" fontId="9" fillId="0" borderId="2" xfId="0" applyNumberFormat="1" applyFont="1" applyBorder="1" applyAlignment="1">
      <alignment vertical="center" wrapText="1"/>
    </xf>
    <xf numFmtId="0" fontId="3" fillId="4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19" fillId="0" borderId="17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49" fontId="11" fillId="0" borderId="5" xfId="0" applyNumberFormat="1" applyFont="1" applyBorder="1" applyAlignment="1">
      <alignment vertical="center" wrapText="1"/>
    </xf>
    <xf numFmtId="2" fontId="11" fillId="0" borderId="5" xfId="0" applyNumberFormat="1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6" fontId="9" fillId="0" borderId="1" xfId="0" applyNumberFormat="1" applyFont="1" applyBorder="1" applyAlignment="1">
      <alignment horizontal="center" vertical="center" wrapText="1"/>
    </xf>
    <xf numFmtId="16" fontId="9" fillId="3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justify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0" fillId="0" borderId="1" xfId="0" applyFont="1" applyBorder="1" applyAlignment="1">
      <alignment horizontal="justify" vertical="center" wrapText="1"/>
    </xf>
    <xf numFmtId="1" fontId="2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7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justify" vertical="center" wrapText="1"/>
    </xf>
    <xf numFmtId="0" fontId="14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0" fontId="6" fillId="6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6" borderId="0" xfId="0" applyFont="1" applyFill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6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6" fillId="6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T218"/>
  <sheetViews>
    <sheetView topLeftCell="A170" workbookViewId="0">
      <selection activeCell="F142" sqref="F142:G176"/>
    </sheetView>
  </sheetViews>
  <sheetFormatPr defaultColWidth="9.140625" defaultRowHeight="16.5" x14ac:dyDescent="0.3"/>
  <cols>
    <col min="1" max="1" width="4.5703125" style="3" customWidth="1"/>
    <col min="2" max="3" width="3.140625" style="3" customWidth="1"/>
    <col min="4" max="4" width="10.140625" style="59" customWidth="1"/>
    <col min="5" max="5" width="8" style="59" customWidth="1"/>
    <col min="6" max="6" width="9.85546875" style="59" customWidth="1"/>
    <col min="7" max="7" width="65" style="3" customWidth="1"/>
    <col min="8" max="8" width="11.28515625" style="51" customWidth="1"/>
    <col min="9" max="9" width="12.5703125" style="51" customWidth="1"/>
    <col min="10" max="15" width="10.7109375" style="61" customWidth="1"/>
    <col min="16" max="19" width="9.140625" style="62"/>
    <col min="20" max="20" width="9.140625" style="63"/>
    <col min="21" max="16384" width="9.140625" style="3"/>
  </cols>
  <sheetData>
    <row r="2" spans="4:20" ht="17.25" thickBot="1" x14ac:dyDescent="0.35">
      <c r="G2" s="60" t="s">
        <v>0</v>
      </c>
      <c r="H2" s="60"/>
      <c r="I2" s="60"/>
    </row>
    <row r="3" spans="4:20" x14ac:dyDescent="0.3">
      <c r="D3" s="209" t="s">
        <v>1</v>
      </c>
      <c r="E3" s="211" t="s">
        <v>2</v>
      </c>
      <c r="F3" s="211" t="s">
        <v>3</v>
      </c>
      <c r="G3" s="213" t="s">
        <v>4</v>
      </c>
      <c r="H3" s="213" t="s">
        <v>5</v>
      </c>
      <c r="I3" s="213" t="s">
        <v>6</v>
      </c>
      <c r="J3" s="206" t="s">
        <v>7</v>
      </c>
      <c r="K3" s="207"/>
      <c r="L3" s="207"/>
      <c r="M3" s="207"/>
      <c r="N3" s="207"/>
      <c r="O3" s="208"/>
    </row>
    <row r="4" spans="4:20" s="68" customFormat="1" ht="50.25" thickBot="1" x14ac:dyDescent="0.3">
      <c r="D4" s="210"/>
      <c r="E4" s="212"/>
      <c r="F4" s="212"/>
      <c r="G4" s="214"/>
      <c r="H4" s="214"/>
      <c r="I4" s="214"/>
      <c r="J4" s="64" t="s">
        <v>8</v>
      </c>
      <c r="K4" s="64" t="s">
        <v>9</v>
      </c>
      <c r="L4" s="64" t="s">
        <v>10</v>
      </c>
      <c r="M4" s="64" t="s">
        <v>11</v>
      </c>
      <c r="N4" s="64" t="s">
        <v>12</v>
      </c>
      <c r="O4" s="65" t="s">
        <v>13</v>
      </c>
      <c r="P4" s="66"/>
      <c r="Q4" s="66"/>
      <c r="R4" s="66"/>
      <c r="S4" s="66"/>
      <c r="T4" s="67"/>
    </row>
    <row r="5" spans="4:20" s="58" customFormat="1" x14ac:dyDescent="0.25">
      <c r="D5" s="131"/>
      <c r="E5" s="131"/>
      <c r="F5" s="131"/>
      <c r="G5" s="131" t="s">
        <v>14</v>
      </c>
      <c r="H5" s="132"/>
      <c r="I5" s="132"/>
      <c r="J5" s="132"/>
      <c r="K5" s="132"/>
      <c r="L5" s="132"/>
      <c r="M5" s="132"/>
      <c r="N5" s="132"/>
      <c r="O5" s="133"/>
      <c r="P5" s="69"/>
      <c r="Q5" s="69"/>
      <c r="R5" s="69"/>
      <c r="S5" s="69"/>
      <c r="T5" s="70"/>
    </row>
    <row r="6" spans="4:20" s="58" customFormat="1" ht="47.25" customHeight="1" x14ac:dyDescent="0.25">
      <c r="D6" s="72"/>
      <c r="E6" s="8"/>
      <c r="F6" s="8"/>
      <c r="G6" s="9" t="s">
        <v>15</v>
      </c>
      <c r="H6" s="73">
        <f>H7+H8+H9</f>
        <v>9</v>
      </c>
      <c r="I6" s="10"/>
      <c r="J6" s="23"/>
      <c r="K6" s="23"/>
      <c r="L6" s="23"/>
      <c r="M6" s="23"/>
      <c r="N6" s="23"/>
      <c r="O6" s="24"/>
      <c r="P6" s="69"/>
      <c r="Q6" s="69"/>
      <c r="R6" s="69"/>
      <c r="S6" s="69"/>
      <c r="T6" s="70"/>
    </row>
    <row r="7" spans="4:20" s="58" customFormat="1" ht="33" x14ac:dyDescent="0.25">
      <c r="D7" s="74">
        <v>1</v>
      </c>
      <c r="E7" s="43">
        <v>1</v>
      </c>
      <c r="F7" s="44" t="s">
        <v>16</v>
      </c>
      <c r="G7" s="11" t="s">
        <v>17</v>
      </c>
      <c r="H7" s="75">
        <v>3</v>
      </c>
      <c r="I7" s="12" t="s">
        <v>18</v>
      </c>
      <c r="J7" s="23" t="s">
        <v>19</v>
      </c>
      <c r="K7" s="23"/>
      <c r="L7" s="23"/>
      <c r="M7" s="23"/>
      <c r="N7" s="23"/>
      <c r="O7" s="24"/>
      <c r="P7" s="69"/>
      <c r="Q7" s="69"/>
      <c r="R7" s="69"/>
      <c r="S7" s="69"/>
      <c r="T7" s="70"/>
    </row>
    <row r="8" spans="4:20" s="58" customFormat="1" ht="49.5" x14ac:dyDescent="0.25">
      <c r="D8" s="74">
        <v>2</v>
      </c>
      <c r="E8" s="43">
        <v>2</v>
      </c>
      <c r="F8" s="44" t="s">
        <v>20</v>
      </c>
      <c r="G8" s="11" t="s">
        <v>21</v>
      </c>
      <c r="H8" s="75">
        <v>3</v>
      </c>
      <c r="I8" s="12" t="s">
        <v>18</v>
      </c>
      <c r="J8" s="23" t="s">
        <v>19</v>
      </c>
      <c r="K8" s="23"/>
      <c r="L8" s="23"/>
      <c r="M8" s="23"/>
      <c r="N8" s="23"/>
      <c r="O8" s="24"/>
      <c r="P8" s="69"/>
      <c r="Q8" s="69"/>
      <c r="R8" s="69"/>
      <c r="S8" s="69"/>
      <c r="T8" s="70"/>
    </row>
    <row r="9" spans="4:20" s="58" customFormat="1" ht="49.5" x14ac:dyDescent="0.25">
      <c r="D9" s="74">
        <v>3</v>
      </c>
      <c r="E9" s="43">
        <v>3</v>
      </c>
      <c r="F9" s="44" t="s">
        <v>22</v>
      </c>
      <c r="G9" s="11" t="s">
        <v>23</v>
      </c>
      <c r="H9" s="75">
        <v>3</v>
      </c>
      <c r="I9" s="12" t="s">
        <v>18</v>
      </c>
      <c r="J9" s="23" t="s">
        <v>19</v>
      </c>
      <c r="K9" s="23"/>
      <c r="L9" s="23"/>
      <c r="M9" s="23"/>
      <c r="N9" s="23"/>
      <c r="O9" s="24"/>
      <c r="P9" s="69"/>
      <c r="Q9" s="69"/>
      <c r="R9" s="69"/>
      <c r="S9" s="69"/>
      <c r="T9" s="70"/>
    </row>
    <row r="10" spans="4:20" s="58" customFormat="1" ht="60.75" customHeight="1" x14ac:dyDescent="0.25">
      <c r="D10" s="72"/>
      <c r="E10" s="8"/>
      <c r="F10" s="8"/>
      <c r="G10" s="9" t="s">
        <v>24</v>
      </c>
      <c r="H10" s="73">
        <f>SUM(H11:H13)</f>
        <v>9</v>
      </c>
      <c r="I10" s="13"/>
      <c r="J10" s="23"/>
      <c r="K10" s="23"/>
      <c r="L10" s="23"/>
      <c r="M10" s="23"/>
      <c r="N10" s="23"/>
      <c r="O10" s="24"/>
      <c r="P10" s="69"/>
      <c r="Q10" s="69"/>
      <c r="R10" s="69"/>
      <c r="S10" s="69"/>
      <c r="T10" s="70"/>
    </row>
    <row r="11" spans="4:20" s="58" customFormat="1" ht="49.5" x14ac:dyDescent="0.25">
      <c r="D11" s="74">
        <v>4</v>
      </c>
      <c r="E11" s="43">
        <v>4</v>
      </c>
      <c r="F11" s="14" t="s">
        <v>25</v>
      </c>
      <c r="G11" s="11" t="s">
        <v>26</v>
      </c>
      <c r="H11" s="75">
        <v>3</v>
      </c>
      <c r="I11" s="12" t="s">
        <v>18</v>
      </c>
      <c r="J11" s="23" t="s">
        <v>19</v>
      </c>
      <c r="K11" s="23"/>
      <c r="L11" s="23"/>
      <c r="M11" s="23"/>
      <c r="N11" s="23"/>
      <c r="O11" s="24"/>
      <c r="P11" s="69"/>
      <c r="Q11" s="69"/>
      <c r="R11" s="69"/>
      <c r="S11" s="69"/>
      <c r="T11" s="70"/>
    </row>
    <row r="12" spans="4:20" s="58" customFormat="1" ht="33" x14ac:dyDescent="0.25">
      <c r="D12" s="74">
        <v>5</v>
      </c>
      <c r="E12" s="43">
        <v>5</v>
      </c>
      <c r="F12" s="14" t="s">
        <v>27</v>
      </c>
      <c r="G12" s="11" t="s">
        <v>28</v>
      </c>
      <c r="H12" s="75">
        <v>3</v>
      </c>
      <c r="I12" s="12" t="s">
        <v>18</v>
      </c>
      <c r="J12" s="23" t="s">
        <v>19</v>
      </c>
      <c r="K12" s="23"/>
      <c r="L12" s="23"/>
      <c r="M12" s="23"/>
      <c r="N12" s="23"/>
      <c r="O12" s="24"/>
      <c r="P12" s="69"/>
      <c r="Q12" s="69"/>
      <c r="R12" s="69"/>
      <c r="S12" s="69"/>
      <c r="T12" s="70"/>
    </row>
    <row r="13" spans="4:20" s="58" customFormat="1" ht="49.5" x14ac:dyDescent="0.25">
      <c r="D13" s="74">
        <v>6</v>
      </c>
      <c r="E13" s="43">
        <v>6</v>
      </c>
      <c r="F13" s="14" t="s">
        <v>29</v>
      </c>
      <c r="G13" s="11" t="s">
        <v>30</v>
      </c>
      <c r="H13" s="75">
        <v>3</v>
      </c>
      <c r="I13" s="12" t="s">
        <v>18</v>
      </c>
      <c r="J13" s="23" t="s">
        <v>19</v>
      </c>
      <c r="K13" s="23"/>
      <c r="L13" s="23"/>
      <c r="M13" s="23"/>
      <c r="N13" s="23"/>
      <c r="O13" s="24"/>
      <c r="P13" s="69"/>
      <c r="Q13" s="69"/>
      <c r="R13" s="69"/>
      <c r="S13" s="69"/>
      <c r="T13" s="70"/>
    </row>
    <row r="14" spans="4:20" s="58" customFormat="1" ht="51" customHeight="1" x14ac:dyDescent="0.25">
      <c r="D14" s="72"/>
      <c r="E14" s="8"/>
      <c r="F14" s="8"/>
      <c r="G14" s="9" t="s">
        <v>31</v>
      </c>
      <c r="H14" s="73">
        <f>H15+H16+H17</f>
        <v>9</v>
      </c>
      <c r="I14" s="10"/>
      <c r="J14" s="23"/>
      <c r="K14" s="23"/>
      <c r="L14" s="23"/>
      <c r="M14" s="23"/>
      <c r="N14" s="23"/>
      <c r="O14" s="24"/>
      <c r="P14" s="69"/>
      <c r="Q14" s="69"/>
      <c r="R14" s="69"/>
      <c r="S14" s="69"/>
      <c r="T14" s="70"/>
    </row>
    <row r="15" spans="4:20" s="58" customFormat="1" ht="66" x14ac:dyDescent="0.25">
      <c r="D15" s="72">
        <v>7</v>
      </c>
      <c r="E15" s="76">
        <v>7</v>
      </c>
      <c r="F15" s="15" t="s">
        <v>32</v>
      </c>
      <c r="G15" s="11" t="s">
        <v>33</v>
      </c>
      <c r="H15" s="75">
        <v>3</v>
      </c>
      <c r="I15" s="12" t="s">
        <v>18</v>
      </c>
      <c r="J15" s="23" t="s">
        <v>19</v>
      </c>
      <c r="K15" s="23"/>
      <c r="L15" s="23"/>
      <c r="M15" s="23"/>
      <c r="N15" s="23"/>
      <c r="O15" s="24"/>
      <c r="P15" s="69"/>
      <c r="Q15" s="69"/>
      <c r="R15" s="69"/>
      <c r="S15" s="69"/>
      <c r="T15" s="70"/>
    </row>
    <row r="16" spans="4:20" s="58" customFormat="1" ht="66" x14ac:dyDescent="0.25">
      <c r="D16" s="72">
        <v>8</v>
      </c>
      <c r="E16" s="76">
        <v>8</v>
      </c>
      <c r="F16" s="14" t="s">
        <v>34</v>
      </c>
      <c r="G16" s="11" t="s">
        <v>35</v>
      </c>
      <c r="H16" s="75">
        <v>3</v>
      </c>
      <c r="I16" s="12" t="s">
        <v>18</v>
      </c>
      <c r="J16" s="23" t="s">
        <v>19</v>
      </c>
      <c r="K16" s="23"/>
      <c r="L16" s="23"/>
      <c r="M16" s="23"/>
      <c r="N16" s="23"/>
      <c r="O16" s="24"/>
      <c r="P16" s="69"/>
      <c r="Q16" s="69"/>
      <c r="R16" s="69"/>
      <c r="S16" s="69"/>
      <c r="T16" s="70"/>
    </row>
    <row r="17" spans="4:20" s="58" customFormat="1" ht="82.5" x14ac:dyDescent="0.25">
      <c r="D17" s="72">
        <v>9</v>
      </c>
      <c r="E17" s="76">
        <v>9</v>
      </c>
      <c r="F17" s="14" t="s">
        <v>36</v>
      </c>
      <c r="G17" s="11" t="s">
        <v>37</v>
      </c>
      <c r="H17" s="75">
        <v>3</v>
      </c>
      <c r="I17" s="12" t="s">
        <v>18</v>
      </c>
      <c r="J17" s="23" t="s">
        <v>19</v>
      </c>
      <c r="K17" s="23"/>
      <c r="L17" s="23"/>
      <c r="M17" s="23"/>
      <c r="N17" s="23"/>
      <c r="O17" s="24"/>
      <c r="P17" s="69"/>
      <c r="Q17" s="69"/>
      <c r="R17" s="69"/>
      <c r="S17" s="69"/>
      <c r="T17" s="70"/>
    </row>
    <row r="18" spans="4:20" s="58" customFormat="1" ht="46.5" customHeight="1" x14ac:dyDescent="0.25">
      <c r="D18" s="72"/>
      <c r="E18" s="8"/>
      <c r="F18" s="8"/>
      <c r="G18" s="9" t="s">
        <v>38</v>
      </c>
      <c r="H18" s="73">
        <f>SUM(H19:H21)</f>
        <v>9</v>
      </c>
      <c r="I18" s="13"/>
      <c r="J18" s="23"/>
      <c r="K18" s="23"/>
      <c r="L18" s="23"/>
      <c r="M18" s="23"/>
      <c r="N18" s="23"/>
      <c r="O18" s="24"/>
      <c r="P18" s="69"/>
      <c r="Q18" s="69"/>
      <c r="R18" s="69"/>
      <c r="S18" s="69"/>
      <c r="T18" s="70"/>
    </row>
    <row r="19" spans="4:20" s="58" customFormat="1" ht="66" x14ac:dyDescent="0.25">
      <c r="D19" s="72">
        <v>10</v>
      </c>
      <c r="E19" s="76">
        <v>10</v>
      </c>
      <c r="F19" s="14" t="s">
        <v>39</v>
      </c>
      <c r="G19" s="11" t="s">
        <v>40</v>
      </c>
      <c r="H19" s="75">
        <v>3</v>
      </c>
      <c r="I19" s="12" t="s">
        <v>18</v>
      </c>
      <c r="J19" s="23" t="s">
        <v>19</v>
      </c>
      <c r="K19" s="23"/>
      <c r="L19" s="23"/>
      <c r="M19" s="23"/>
      <c r="N19" s="23"/>
      <c r="O19" s="24"/>
      <c r="P19" s="69"/>
      <c r="Q19" s="69"/>
      <c r="R19" s="69"/>
      <c r="S19" s="69"/>
      <c r="T19" s="70"/>
    </row>
    <row r="20" spans="4:20" s="58" customFormat="1" ht="66" x14ac:dyDescent="0.25">
      <c r="D20" s="72">
        <v>11</v>
      </c>
      <c r="E20" s="76">
        <v>11</v>
      </c>
      <c r="F20" s="14" t="s">
        <v>41</v>
      </c>
      <c r="G20" s="11" t="s">
        <v>42</v>
      </c>
      <c r="H20" s="75">
        <v>3</v>
      </c>
      <c r="I20" s="12" t="s">
        <v>18</v>
      </c>
      <c r="J20" s="23" t="s">
        <v>19</v>
      </c>
      <c r="K20" s="23"/>
      <c r="L20" s="23"/>
      <c r="M20" s="23"/>
      <c r="N20" s="23"/>
      <c r="O20" s="24"/>
      <c r="P20" s="69"/>
      <c r="Q20" s="69"/>
      <c r="R20" s="69"/>
      <c r="S20" s="69"/>
      <c r="T20" s="70"/>
    </row>
    <row r="21" spans="4:20" s="58" customFormat="1" ht="49.5" x14ac:dyDescent="0.25">
      <c r="D21" s="72">
        <v>12</v>
      </c>
      <c r="E21" s="76">
        <v>12</v>
      </c>
      <c r="F21" s="14" t="s">
        <v>43</v>
      </c>
      <c r="G21" s="11" t="s">
        <v>44</v>
      </c>
      <c r="H21" s="75">
        <v>3</v>
      </c>
      <c r="I21" s="12" t="s">
        <v>18</v>
      </c>
      <c r="J21" s="23" t="s">
        <v>19</v>
      </c>
      <c r="K21" s="23"/>
      <c r="L21" s="23"/>
      <c r="M21" s="23"/>
      <c r="N21" s="23"/>
      <c r="O21" s="24"/>
      <c r="P21" s="69"/>
      <c r="Q21" s="69"/>
      <c r="R21" s="69"/>
      <c r="S21" s="69"/>
      <c r="T21" s="70"/>
    </row>
    <row r="22" spans="4:20" s="58" customFormat="1" ht="40.5" customHeight="1" x14ac:dyDescent="0.25">
      <c r="D22" s="72"/>
      <c r="E22" s="8"/>
      <c r="F22" s="8"/>
      <c r="G22" s="9" t="s">
        <v>45</v>
      </c>
      <c r="H22" s="73">
        <f>SUM(H23:H26)</f>
        <v>12</v>
      </c>
      <c r="I22" s="13"/>
      <c r="J22" s="23"/>
      <c r="K22" s="23"/>
      <c r="L22" s="23"/>
      <c r="M22" s="23"/>
      <c r="N22" s="23"/>
      <c r="O22" s="24"/>
      <c r="P22" s="69"/>
      <c r="Q22" s="69"/>
      <c r="R22" s="69"/>
      <c r="S22" s="69"/>
      <c r="T22" s="70"/>
    </row>
    <row r="23" spans="4:20" s="58" customFormat="1" ht="66" x14ac:dyDescent="0.25">
      <c r="D23" s="72">
        <v>13</v>
      </c>
      <c r="E23" s="145">
        <v>13</v>
      </c>
      <c r="F23" s="32" t="s">
        <v>46</v>
      </c>
      <c r="G23" s="11" t="s">
        <v>47</v>
      </c>
      <c r="H23" s="75">
        <v>3</v>
      </c>
      <c r="I23" s="12" t="s">
        <v>18</v>
      </c>
      <c r="J23" s="23" t="s">
        <v>19</v>
      </c>
      <c r="K23" s="23"/>
      <c r="L23" s="23"/>
      <c r="M23" s="23"/>
      <c r="N23" s="23"/>
      <c r="O23" s="24"/>
      <c r="P23" s="69"/>
      <c r="Q23" s="69"/>
      <c r="R23" s="69"/>
      <c r="S23" s="69"/>
      <c r="T23" s="70"/>
    </row>
    <row r="24" spans="4:20" s="58" customFormat="1" ht="49.5" x14ac:dyDescent="0.25">
      <c r="D24" s="72">
        <v>15</v>
      </c>
      <c r="E24" s="76">
        <v>14</v>
      </c>
      <c r="F24" s="17" t="s">
        <v>48</v>
      </c>
      <c r="G24" s="11" t="s">
        <v>49</v>
      </c>
      <c r="H24" s="75">
        <v>3</v>
      </c>
      <c r="I24" s="12" t="s">
        <v>18</v>
      </c>
      <c r="J24" s="23" t="s">
        <v>19</v>
      </c>
      <c r="K24" s="23"/>
      <c r="L24" s="23"/>
      <c r="M24" s="23"/>
      <c r="N24" s="23"/>
      <c r="O24" s="24"/>
      <c r="P24" s="69"/>
      <c r="Q24" s="69"/>
      <c r="R24" s="69"/>
      <c r="S24" s="69"/>
      <c r="T24" s="70"/>
    </row>
    <row r="25" spans="4:20" s="58" customFormat="1" ht="49.5" x14ac:dyDescent="0.25">
      <c r="D25" s="72">
        <v>16</v>
      </c>
      <c r="E25" s="76">
        <v>15</v>
      </c>
      <c r="F25" s="17" t="s">
        <v>50</v>
      </c>
      <c r="G25" s="11" t="s">
        <v>51</v>
      </c>
      <c r="H25" s="75">
        <v>3</v>
      </c>
      <c r="I25" s="12" t="s">
        <v>18</v>
      </c>
      <c r="J25" s="23" t="s">
        <v>19</v>
      </c>
      <c r="K25" s="23"/>
      <c r="L25" s="23"/>
      <c r="M25" s="23"/>
      <c r="N25" s="23"/>
      <c r="O25" s="24"/>
      <c r="P25" s="69"/>
      <c r="Q25" s="69"/>
      <c r="R25" s="69"/>
      <c r="S25" s="69"/>
      <c r="T25" s="70"/>
    </row>
    <row r="26" spans="4:20" s="58" customFormat="1" ht="66" x14ac:dyDescent="0.25">
      <c r="D26" s="72">
        <v>17</v>
      </c>
      <c r="E26" s="76">
        <v>16</v>
      </c>
      <c r="F26" s="17" t="s">
        <v>52</v>
      </c>
      <c r="G26" s="11" t="s">
        <v>53</v>
      </c>
      <c r="H26" s="75">
        <v>3</v>
      </c>
      <c r="I26" s="12" t="s">
        <v>18</v>
      </c>
      <c r="J26" s="23" t="s">
        <v>19</v>
      </c>
      <c r="K26" s="23"/>
      <c r="L26" s="23"/>
      <c r="M26" s="23"/>
      <c r="N26" s="23"/>
      <c r="O26" s="24"/>
      <c r="P26" s="69"/>
      <c r="Q26" s="69"/>
      <c r="R26" s="69"/>
      <c r="S26" s="69"/>
      <c r="T26" s="70"/>
    </row>
    <row r="27" spans="4:20" s="58" customFormat="1" ht="39.75" customHeight="1" x14ac:dyDescent="0.25">
      <c r="D27" s="72"/>
      <c r="E27" s="8"/>
      <c r="F27" s="8"/>
      <c r="G27" s="9" t="s">
        <v>54</v>
      </c>
      <c r="H27" s="73">
        <f>SUM(H28:H31)</f>
        <v>12</v>
      </c>
      <c r="I27" s="13"/>
      <c r="J27" s="23"/>
      <c r="K27" s="23"/>
      <c r="L27" s="23"/>
      <c r="M27" s="23"/>
      <c r="N27" s="23"/>
      <c r="O27" s="24"/>
      <c r="P27" s="69"/>
      <c r="Q27" s="69"/>
      <c r="R27" s="69"/>
      <c r="S27" s="69"/>
      <c r="T27" s="70"/>
    </row>
    <row r="28" spans="4:20" s="58" customFormat="1" ht="33" x14ac:dyDescent="0.25">
      <c r="D28" s="72">
        <v>18</v>
      </c>
      <c r="E28" s="76">
        <v>17</v>
      </c>
      <c r="F28" s="17" t="s">
        <v>55</v>
      </c>
      <c r="G28" s="11" t="s">
        <v>56</v>
      </c>
      <c r="H28" s="75">
        <v>3</v>
      </c>
      <c r="I28" s="12" t="s">
        <v>18</v>
      </c>
      <c r="J28" s="23" t="s">
        <v>19</v>
      </c>
      <c r="K28" s="23"/>
      <c r="L28" s="23"/>
      <c r="M28" s="23"/>
      <c r="N28" s="23"/>
      <c r="O28" s="24"/>
      <c r="P28" s="69"/>
      <c r="Q28" s="69"/>
      <c r="R28" s="69"/>
      <c r="S28" s="69"/>
      <c r="T28" s="70"/>
    </row>
    <row r="29" spans="4:20" s="58" customFormat="1" ht="66" x14ac:dyDescent="0.25">
      <c r="D29" s="72">
        <v>19</v>
      </c>
      <c r="E29" s="76">
        <v>18</v>
      </c>
      <c r="F29" s="17" t="s">
        <v>57</v>
      </c>
      <c r="G29" s="11" t="s">
        <v>58</v>
      </c>
      <c r="H29" s="75">
        <v>3</v>
      </c>
      <c r="I29" s="12" t="s">
        <v>18</v>
      </c>
      <c r="J29" s="23" t="s">
        <v>19</v>
      </c>
      <c r="K29" s="23"/>
      <c r="L29" s="23"/>
      <c r="M29" s="23"/>
      <c r="N29" s="23"/>
      <c r="O29" s="24"/>
      <c r="P29" s="69"/>
      <c r="Q29" s="69"/>
      <c r="R29" s="69"/>
      <c r="S29" s="69"/>
      <c r="T29" s="70"/>
    </row>
    <row r="30" spans="4:20" s="58" customFormat="1" ht="66" x14ac:dyDescent="0.25">
      <c r="D30" s="72">
        <v>20</v>
      </c>
      <c r="E30" s="145">
        <v>19</v>
      </c>
      <c r="F30" s="32" t="s">
        <v>59</v>
      </c>
      <c r="G30" s="11" t="s">
        <v>60</v>
      </c>
      <c r="H30" s="75">
        <v>3</v>
      </c>
      <c r="I30" s="12" t="s">
        <v>18</v>
      </c>
      <c r="J30" s="23" t="s">
        <v>19</v>
      </c>
      <c r="K30" s="23"/>
      <c r="L30" s="23"/>
      <c r="M30" s="23"/>
      <c r="N30" s="23"/>
      <c r="O30" s="24"/>
      <c r="P30" s="69"/>
      <c r="Q30" s="69"/>
      <c r="R30" s="69"/>
      <c r="S30" s="69"/>
      <c r="T30" s="70"/>
    </row>
    <row r="31" spans="4:20" s="58" customFormat="1" ht="66" x14ac:dyDescent="0.25">
      <c r="D31" s="72">
        <v>22</v>
      </c>
      <c r="E31" s="145">
        <v>20</v>
      </c>
      <c r="F31" s="32" t="s">
        <v>61</v>
      </c>
      <c r="G31" s="11" t="s">
        <v>62</v>
      </c>
      <c r="H31" s="75">
        <v>3</v>
      </c>
      <c r="I31" s="12" t="s">
        <v>18</v>
      </c>
      <c r="J31" s="23" t="s">
        <v>19</v>
      </c>
      <c r="K31" s="23"/>
      <c r="L31" s="23"/>
      <c r="M31" s="23"/>
      <c r="N31" s="23"/>
      <c r="O31" s="24"/>
      <c r="P31" s="69"/>
      <c r="Q31" s="69"/>
      <c r="R31" s="69"/>
      <c r="S31" s="69"/>
      <c r="T31" s="70"/>
    </row>
    <row r="32" spans="4:20" s="58" customFormat="1" ht="39.75" customHeight="1" x14ac:dyDescent="0.25">
      <c r="D32" s="72"/>
      <c r="E32" s="8"/>
      <c r="F32" s="8"/>
      <c r="G32" s="9" t="s">
        <v>63</v>
      </c>
      <c r="H32" s="73">
        <f>SUM(H33:H35)</f>
        <v>9</v>
      </c>
      <c r="I32" s="13"/>
      <c r="J32" s="23"/>
      <c r="K32" s="23"/>
      <c r="L32" s="23"/>
      <c r="M32" s="23"/>
      <c r="N32" s="23"/>
      <c r="O32" s="24"/>
      <c r="P32" s="69"/>
      <c r="Q32" s="69"/>
      <c r="R32" s="69"/>
      <c r="S32" s="69"/>
      <c r="T32" s="70"/>
    </row>
    <row r="33" spans="4:20" s="58" customFormat="1" ht="33" x14ac:dyDescent="0.25">
      <c r="D33" s="72">
        <v>24</v>
      </c>
      <c r="E33" s="76">
        <v>21</v>
      </c>
      <c r="F33" s="17" t="s">
        <v>64</v>
      </c>
      <c r="G33" s="11" t="s">
        <v>65</v>
      </c>
      <c r="H33" s="75">
        <v>3</v>
      </c>
      <c r="I33" s="12" t="s">
        <v>18</v>
      </c>
      <c r="J33" s="23" t="s">
        <v>19</v>
      </c>
      <c r="K33" s="23"/>
      <c r="L33" s="23"/>
      <c r="M33" s="23"/>
      <c r="N33" s="23"/>
      <c r="O33" s="24"/>
      <c r="P33" s="69"/>
      <c r="Q33" s="69"/>
      <c r="R33" s="69"/>
      <c r="S33" s="69"/>
      <c r="T33" s="70"/>
    </row>
    <row r="34" spans="4:20" s="58" customFormat="1" ht="49.5" x14ac:dyDescent="0.25">
      <c r="D34" s="72">
        <v>25</v>
      </c>
      <c r="E34" s="76">
        <v>22</v>
      </c>
      <c r="F34" s="17" t="s">
        <v>66</v>
      </c>
      <c r="G34" s="11" t="s">
        <v>67</v>
      </c>
      <c r="H34" s="75">
        <v>3</v>
      </c>
      <c r="I34" s="12" t="s">
        <v>18</v>
      </c>
      <c r="J34" s="23" t="s">
        <v>19</v>
      </c>
      <c r="K34" s="23"/>
      <c r="L34" s="23"/>
      <c r="M34" s="23"/>
      <c r="N34" s="23"/>
      <c r="O34" s="24"/>
      <c r="P34" s="69"/>
      <c r="Q34" s="69"/>
      <c r="R34" s="69"/>
      <c r="S34" s="69"/>
      <c r="T34" s="70"/>
    </row>
    <row r="35" spans="4:20" s="58" customFormat="1" ht="66" x14ac:dyDescent="0.25">
      <c r="D35" s="77">
        <v>26</v>
      </c>
      <c r="E35" s="145">
        <v>23</v>
      </c>
      <c r="F35" s="32" t="s">
        <v>68</v>
      </c>
      <c r="G35" s="11" t="s">
        <v>69</v>
      </c>
      <c r="H35" s="75">
        <v>3</v>
      </c>
      <c r="I35" s="12" t="s">
        <v>18</v>
      </c>
      <c r="J35" s="23" t="s">
        <v>19</v>
      </c>
      <c r="K35" s="23"/>
      <c r="L35" s="23"/>
      <c r="M35" s="23"/>
      <c r="N35" s="23"/>
      <c r="O35" s="24"/>
      <c r="P35" s="69"/>
      <c r="Q35" s="69"/>
      <c r="R35" s="69"/>
      <c r="S35" s="69"/>
      <c r="T35" s="70"/>
    </row>
    <row r="36" spans="4:20" s="58" customFormat="1" ht="54" customHeight="1" x14ac:dyDescent="0.25">
      <c r="D36" s="72"/>
      <c r="E36" s="8"/>
      <c r="F36" s="8"/>
      <c r="G36" s="9" t="s">
        <v>70</v>
      </c>
      <c r="H36" s="73">
        <f>SUM(H37:H39)</f>
        <v>9</v>
      </c>
      <c r="I36" s="13"/>
      <c r="J36" s="23"/>
      <c r="K36" s="23"/>
      <c r="L36" s="23"/>
      <c r="M36" s="23"/>
      <c r="N36" s="23"/>
      <c r="O36" s="24"/>
      <c r="P36" s="69"/>
      <c r="Q36" s="69"/>
      <c r="R36" s="69"/>
      <c r="S36" s="69"/>
      <c r="T36" s="70"/>
    </row>
    <row r="37" spans="4:20" s="58" customFormat="1" ht="66" x14ac:dyDescent="0.25">
      <c r="D37" s="77">
        <v>28</v>
      </c>
      <c r="E37" s="145">
        <v>24</v>
      </c>
      <c r="F37" s="32" t="s">
        <v>71</v>
      </c>
      <c r="G37" s="11" t="s">
        <v>72</v>
      </c>
      <c r="H37" s="75">
        <v>3</v>
      </c>
      <c r="I37" s="12" t="s">
        <v>18</v>
      </c>
      <c r="J37" s="23" t="s">
        <v>19</v>
      </c>
      <c r="K37" s="23"/>
      <c r="L37" s="23"/>
      <c r="M37" s="23"/>
      <c r="N37" s="23"/>
      <c r="O37" s="24"/>
      <c r="P37" s="69"/>
      <c r="Q37" s="69"/>
      <c r="R37" s="69"/>
      <c r="S37" s="69"/>
      <c r="T37" s="70"/>
    </row>
    <row r="38" spans="4:20" s="58" customFormat="1" ht="49.5" x14ac:dyDescent="0.25">
      <c r="D38" s="77">
        <v>30</v>
      </c>
      <c r="E38" s="145">
        <v>25</v>
      </c>
      <c r="F38" s="32" t="s">
        <v>73</v>
      </c>
      <c r="G38" s="11" t="s">
        <v>74</v>
      </c>
      <c r="H38" s="75">
        <v>3</v>
      </c>
      <c r="I38" s="12" t="s">
        <v>18</v>
      </c>
      <c r="J38" s="23" t="s">
        <v>19</v>
      </c>
      <c r="K38" s="23"/>
      <c r="L38" s="23"/>
      <c r="M38" s="23"/>
      <c r="N38" s="23"/>
      <c r="O38" s="24"/>
      <c r="P38" s="69"/>
      <c r="Q38" s="69"/>
      <c r="R38" s="69"/>
      <c r="S38" s="69"/>
      <c r="T38" s="70"/>
    </row>
    <row r="39" spans="4:20" s="58" customFormat="1" ht="66" x14ac:dyDescent="0.25">
      <c r="D39" s="77">
        <v>32</v>
      </c>
      <c r="E39" s="145">
        <v>26</v>
      </c>
      <c r="F39" s="32" t="s">
        <v>75</v>
      </c>
      <c r="G39" s="11" t="s">
        <v>76</v>
      </c>
      <c r="H39" s="75">
        <v>3</v>
      </c>
      <c r="I39" s="12" t="s">
        <v>18</v>
      </c>
      <c r="J39" s="23" t="s">
        <v>19</v>
      </c>
      <c r="K39" s="23"/>
      <c r="L39" s="23"/>
      <c r="M39" s="23"/>
      <c r="N39" s="23"/>
      <c r="O39" s="24"/>
      <c r="P39" s="69"/>
      <c r="Q39" s="69"/>
      <c r="R39" s="69"/>
      <c r="S39" s="69"/>
      <c r="T39" s="70"/>
    </row>
    <row r="40" spans="4:20" s="58" customFormat="1" ht="49.5" customHeight="1" x14ac:dyDescent="0.25">
      <c r="D40" s="72"/>
      <c r="E40" s="8"/>
      <c r="F40" s="8"/>
      <c r="G40" s="9" t="s">
        <v>77</v>
      </c>
      <c r="H40" s="73">
        <f>SUM(H41:H44)</f>
        <v>12</v>
      </c>
      <c r="I40" s="13"/>
      <c r="J40" s="23"/>
      <c r="K40" s="23"/>
      <c r="L40" s="23"/>
      <c r="M40" s="23"/>
      <c r="N40" s="23"/>
      <c r="O40" s="24"/>
      <c r="P40" s="69"/>
      <c r="Q40" s="69"/>
      <c r="R40" s="69"/>
      <c r="S40" s="69"/>
      <c r="T40" s="70"/>
    </row>
    <row r="41" spans="4:20" s="58" customFormat="1" ht="49.5" x14ac:dyDescent="0.25">
      <c r="D41" s="77">
        <v>34</v>
      </c>
      <c r="E41" s="145">
        <v>27</v>
      </c>
      <c r="F41" s="32" t="s">
        <v>78</v>
      </c>
      <c r="G41" s="11" t="s">
        <v>79</v>
      </c>
      <c r="H41" s="75">
        <v>3</v>
      </c>
      <c r="I41" s="12" t="s">
        <v>18</v>
      </c>
      <c r="J41" s="23" t="s">
        <v>19</v>
      </c>
      <c r="K41" s="23"/>
      <c r="L41" s="23"/>
      <c r="M41" s="23"/>
      <c r="N41" s="23"/>
      <c r="O41" s="24"/>
      <c r="P41" s="69"/>
      <c r="Q41" s="69"/>
      <c r="R41" s="69"/>
      <c r="S41" s="69"/>
      <c r="T41" s="70"/>
    </row>
    <row r="42" spans="4:20" s="58" customFormat="1" ht="33" x14ac:dyDescent="0.25">
      <c r="D42" s="77">
        <v>36</v>
      </c>
      <c r="E42" s="145">
        <v>28</v>
      </c>
      <c r="F42" s="32" t="s">
        <v>80</v>
      </c>
      <c r="G42" s="11" t="s">
        <v>81</v>
      </c>
      <c r="H42" s="75">
        <v>3</v>
      </c>
      <c r="I42" s="12" t="s">
        <v>18</v>
      </c>
      <c r="J42" s="23" t="s">
        <v>19</v>
      </c>
      <c r="K42" s="23"/>
      <c r="L42" s="23"/>
      <c r="M42" s="23"/>
      <c r="N42" s="23"/>
      <c r="O42" s="24"/>
      <c r="P42" s="69"/>
      <c r="Q42" s="69"/>
      <c r="R42" s="69"/>
      <c r="S42" s="69"/>
      <c r="T42" s="70"/>
    </row>
    <row r="43" spans="4:20" s="58" customFormat="1" ht="49.5" x14ac:dyDescent="0.25">
      <c r="D43" s="77">
        <v>38</v>
      </c>
      <c r="E43" s="145">
        <v>29</v>
      </c>
      <c r="F43" s="32" t="s">
        <v>82</v>
      </c>
      <c r="G43" s="11" t="s">
        <v>83</v>
      </c>
      <c r="H43" s="75">
        <v>3</v>
      </c>
      <c r="I43" s="12" t="s">
        <v>18</v>
      </c>
      <c r="J43" s="23" t="s">
        <v>19</v>
      </c>
      <c r="K43" s="23"/>
      <c r="L43" s="23"/>
      <c r="M43" s="23"/>
      <c r="N43" s="23"/>
      <c r="O43" s="24"/>
      <c r="P43" s="69"/>
      <c r="Q43" s="69"/>
      <c r="R43" s="69"/>
      <c r="S43" s="69"/>
      <c r="T43" s="70"/>
    </row>
    <row r="44" spans="4:20" s="58" customFormat="1" ht="66" x14ac:dyDescent="0.25">
      <c r="D44" s="77">
        <v>40</v>
      </c>
      <c r="E44" s="145">
        <v>30</v>
      </c>
      <c r="F44" s="32" t="s">
        <v>84</v>
      </c>
      <c r="G44" s="11" t="s">
        <v>85</v>
      </c>
      <c r="H44" s="75">
        <v>3</v>
      </c>
      <c r="I44" s="12" t="s">
        <v>18</v>
      </c>
      <c r="J44" s="23" t="s">
        <v>19</v>
      </c>
      <c r="K44" s="23"/>
      <c r="L44" s="23"/>
      <c r="M44" s="23"/>
      <c r="N44" s="23"/>
      <c r="O44" s="24"/>
      <c r="P44" s="69"/>
      <c r="Q44" s="69"/>
      <c r="R44" s="69"/>
      <c r="S44" s="69"/>
      <c r="T44" s="70"/>
    </row>
    <row r="45" spans="4:20" s="58" customFormat="1" ht="46.5" customHeight="1" x14ac:dyDescent="0.25">
      <c r="D45" s="72"/>
      <c r="E45" s="8"/>
      <c r="F45" s="8"/>
      <c r="G45" s="9" t="s">
        <v>86</v>
      </c>
      <c r="H45" s="78">
        <f>SUM(H46:H48)</f>
        <v>9</v>
      </c>
      <c r="I45" s="13"/>
      <c r="J45" s="23"/>
      <c r="K45" s="23"/>
      <c r="L45" s="23"/>
      <c r="M45" s="23"/>
      <c r="N45" s="23"/>
      <c r="O45" s="24"/>
      <c r="P45" s="69"/>
      <c r="Q45" s="69"/>
      <c r="R45" s="69"/>
      <c r="S45" s="69"/>
      <c r="T45" s="70"/>
    </row>
    <row r="46" spans="4:20" s="58" customFormat="1" ht="66.75" thickBot="1" x14ac:dyDescent="0.3">
      <c r="D46" s="77">
        <v>42</v>
      </c>
      <c r="E46" s="145">
        <v>31</v>
      </c>
      <c r="F46" s="32" t="s">
        <v>87</v>
      </c>
      <c r="G46" s="11" t="s">
        <v>88</v>
      </c>
      <c r="H46" s="79">
        <v>3</v>
      </c>
      <c r="I46" s="16" t="s">
        <v>89</v>
      </c>
      <c r="J46" s="23" t="s">
        <v>19</v>
      </c>
      <c r="K46" s="23"/>
      <c r="L46" s="23"/>
      <c r="M46" s="23"/>
      <c r="N46" s="23"/>
      <c r="O46" s="24"/>
      <c r="P46" s="69"/>
      <c r="Q46" s="69"/>
      <c r="R46" s="69"/>
      <c r="S46" s="69"/>
      <c r="T46" s="70"/>
    </row>
    <row r="47" spans="4:20" s="58" customFormat="1" ht="83.25" thickBot="1" x14ac:dyDescent="0.3">
      <c r="D47" s="77">
        <v>44</v>
      </c>
      <c r="E47" s="145">
        <v>32</v>
      </c>
      <c r="F47" s="32" t="s">
        <v>90</v>
      </c>
      <c r="G47" s="11" t="s">
        <v>91</v>
      </c>
      <c r="H47" s="79">
        <v>3</v>
      </c>
      <c r="I47" s="16" t="s">
        <v>89</v>
      </c>
      <c r="J47" s="23" t="s">
        <v>19</v>
      </c>
      <c r="K47" s="23"/>
      <c r="L47" s="23"/>
      <c r="M47" s="23"/>
      <c r="N47" s="23"/>
      <c r="O47" s="24"/>
      <c r="P47" s="69"/>
      <c r="Q47" s="69"/>
      <c r="R47" s="69"/>
      <c r="S47" s="69"/>
      <c r="T47" s="70"/>
    </row>
    <row r="48" spans="4:20" s="58" customFormat="1" ht="50.25" thickBot="1" x14ac:dyDescent="0.3">
      <c r="D48" s="77">
        <v>46</v>
      </c>
      <c r="E48" s="145">
        <v>33</v>
      </c>
      <c r="F48" s="32" t="s">
        <v>92</v>
      </c>
      <c r="G48" s="11" t="s">
        <v>93</v>
      </c>
      <c r="H48" s="79">
        <v>3</v>
      </c>
      <c r="I48" s="16" t="s">
        <v>89</v>
      </c>
      <c r="J48" s="23" t="s">
        <v>19</v>
      </c>
      <c r="K48" s="23"/>
      <c r="L48" s="23"/>
      <c r="M48" s="23"/>
      <c r="N48" s="23"/>
      <c r="O48" s="24"/>
      <c r="P48" s="69"/>
      <c r="Q48" s="69"/>
      <c r="R48" s="69"/>
      <c r="S48" s="69"/>
      <c r="T48" s="70"/>
    </row>
    <row r="49" spans="4:20" s="58" customFormat="1" ht="42.75" customHeight="1" x14ac:dyDescent="0.25">
      <c r="D49" s="72"/>
      <c r="E49" s="8"/>
      <c r="F49" s="8"/>
      <c r="G49" s="9" t="s">
        <v>94</v>
      </c>
      <c r="H49" s="78">
        <f>SUM(H50:H51)</f>
        <v>6</v>
      </c>
      <c r="I49" s="13"/>
      <c r="J49" s="23"/>
      <c r="K49" s="23"/>
      <c r="L49" s="23"/>
      <c r="M49" s="23"/>
      <c r="N49" s="23"/>
      <c r="O49" s="24"/>
      <c r="P49" s="69"/>
      <c r="Q49" s="69"/>
      <c r="R49" s="69"/>
      <c r="S49" s="69"/>
      <c r="T49" s="70"/>
    </row>
    <row r="50" spans="4:20" s="58" customFormat="1" ht="50.25" thickBot="1" x14ac:dyDescent="0.3">
      <c r="D50" s="77">
        <v>48</v>
      </c>
      <c r="E50" s="145">
        <v>34</v>
      </c>
      <c r="F50" s="32" t="s">
        <v>95</v>
      </c>
      <c r="G50" s="11" t="s">
        <v>96</v>
      </c>
      <c r="H50" s="79">
        <v>3</v>
      </c>
      <c r="I50" s="16" t="s">
        <v>89</v>
      </c>
      <c r="J50" s="23" t="s">
        <v>19</v>
      </c>
      <c r="K50" s="23"/>
      <c r="L50" s="23"/>
      <c r="M50" s="23"/>
      <c r="N50" s="23"/>
      <c r="O50" s="24"/>
      <c r="P50" s="69"/>
      <c r="Q50" s="69"/>
      <c r="R50" s="69"/>
      <c r="S50" s="69"/>
      <c r="T50" s="70"/>
    </row>
    <row r="51" spans="4:20" s="58" customFormat="1" ht="66.75" thickBot="1" x14ac:dyDescent="0.3">
      <c r="D51" s="77">
        <v>50</v>
      </c>
      <c r="E51" s="145">
        <v>35</v>
      </c>
      <c r="F51" s="32" t="s">
        <v>97</v>
      </c>
      <c r="G51" s="11" t="s">
        <v>98</v>
      </c>
      <c r="H51" s="79">
        <v>3</v>
      </c>
      <c r="I51" s="16" t="s">
        <v>89</v>
      </c>
      <c r="J51" s="23" t="s">
        <v>19</v>
      </c>
      <c r="K51" s="23"/>
      <c r="L51" s="23"/>
      <c r="M51" s="23"/>
      <c r="N51" s="23"/>
      <c r="O51" s="24"/>
      <c r="P51" s="69"/>
      <c r="Q51" s="69"/>
      <c r="R51" s="69"/>
      <c r="S51" s="69"/>
      <c r="T51" s="70"/>
    </row>
    <row r="52" spans="4:20" s="58" customFormat="1" ht="60" customHeight="1" x14ac:dyDescent="0.25">
      <c r="D52" s="72"/>
      <c r="E52" s="135"/>
      <c r="F52" s="135"/>
      <c r="G52" s="134" t="s">
        <v>99</v>
      </c>
      <c r="H52" s="78">
        <f>SUM(H53:H56)</f>
        <v>12</v>
      </c>
      <c r="I52" s="13"/>
      <c r="J52" s="23"/>
      <c r="K52" s="23"/>
      <c r="L52" s="23"/>
      <c r="M52" s="23"/>
      <c r="N52" s="23"/>
      <c r="O52" s="24"/>
      <c r="P52" s="69"/>
      <c r="Q52" s="69"/>
      <c r="R52" s="69"/>
      <c r="S52" s="69"/>
      <c r="T52" s="70"/>
    </row>
    <row r="53" spans="4:20" s="58" customFormat="1" ht="50.25" thickBot="1" x14ac:dyDescent="0.3">
      <c r="D53" s="77">
        <v>53</v>
      </c>
      <c r="E53" s="145">
        <v>37</v>
      </c>
      <c r="F53" s="32" t="s">
        <v>100</v>
      </c>
      <c r="G53" s="11" t="s">
        <v>101</v>
      </c>
      <c r="H53" s="79">
        <v>3</v>
      </c>
      <c r="I53" s="16" t="s">
        <v>89</v>
      </c>
      <c r="J53" s="23" t="s">
        <v>19</v>
      </c>
      <c r="K53" s="23"/>
      <c r="L53" s="23"/>
      <c r="M53" s="23"/>
      <c r="N53" s="23"/>
      <c r="O53" s="24"/>
      <c r="P53" s="69"/>
      <c r="Q53" s="69"/>
      <c r="R53" s="69"/>
      <c r="S53" s="69"/>
      <c r="T53" s="70"/>
    </row>
    <row r="54" spans="4:20" s="58" customFormat="1" ht="50.25" thickBot="1" x14ac:dyDescent="0.3">
      <c r="D54" s="77">
        <v>55</v>
      </c>
      <c r="E54" s="145">
        <v>38</v>
      </c>
      <c r="F54" s="32" t="s">
        <v>102</v>
      </c>
      <c r="G54" s="11" t="s">
        <v>103</v>
      </c>
      <c r="H54" s="79">
        <v>3</v>
      </c>
      <c r="I54" s="16" t="s">
        <v>89</v>
      </c>
      <c r="J54" s="23" t="s">
        <v>19</v>
      </c>
      <c r="K54" s="23"/>
      <c r="L54" s="23"/>
      <c r="M54" s="23"/>
      <c r="N54" s="23"/>
      <c r="O54" s="24"/>
      <c r="P54" s="69"/>
      <c r="Q54" s="69"/>
      <c r="R54" s="69"/>
      <c r="S54" s="69"/>
      <c r="T54" s="70"/>
    </row>
    <row r="55" spans="4:20" s="58" customFormat="1" ht="50.25" thickBot="1" x14ac:dyDescent="0.3">
      <c r="D55" s="77">
        <v>57</v>
      </c>
      <c r="E55" s="145">
        <v>39</v>
      </c>
      <c r="F55" s="32" t="s">
        <v>104</v>
      </c>
      <c r="G55" s="11" t="s">
        <v>105</v>
      </c>
      <c r="H55" s="79">
        <v>3</v>
      </c>
      <c r="I55" s="16" t="s">
        <v>89</v>
      </c>
      <c r="J55" s="23" t="s">
        <v>19</v>
      </c>
      <c r="K55" s="23"/>
      <c r="L55" s="23"/>
      <c r="M55" s="23"/>
      <c r="N55" s="23"/>
      <c r="O55" s="24"/>
      <c r="P55" s="69"/>
      <c r="Q55" s="69"/>
      <c r="R55" s="69"/>
      <c r="S55" s="69"/>
      <c r="T55" s="70"/>
    </row>
    <row r="56" spans="4:20" s="58" customFormat="1" ht="50.25" thickBot="1" x14ac:dyDescent="0.3">
      <c r="D56" s="77">
        <v>59</v>
      </c>
      <c r="E56" s="145">
        <v>40</v>
      </c>
      <c r="F56" s="32" t="s">
        <v>106</v>
      </c>
      <c r="G56" s="11" t="s">
        <v>107</v>
      </c>
      <c r="H56" s="79">
        <v>3</v>
      </c>
      <c r="I56" s="16" t="s">
        <v>89</v>
      </c>
      <c r="J56" s="23" t="s">
        <v>19</v>
      </c>
      <c r="K56" s="23"/>
      <c r="L56" s="23"/>
      <c r="M56" s="23"/>
      <c r="N56" s="23"/>
      <c r="O56" s="24"/>
      <c r="P56" s="69"/>
      <c r="Q56" s="69"/>
      <c r="R56" s="69"/>
      <c r="S56" s="69"/>
      <c r="T56" s="70"/>
    </row>
    <row r="57" spans="4:20" s="58" customFormat="1" ht="37.5" customHeight="1" x14ac:dyDescent="0.25">
      <c r="D57" s="72"/>
      <c r="E57" s="8"/>
      <c r="F57" s="8"/>
      <c r="G57" s="9" t="s">
        <v>108</v>
      </c>
      <c r="H57" s="78">
        <f>SUM(H58:H61)</f>
        <v>12</v>
      </c>
      <c r="I57" s="13"/>
      <c r="J57" s="23"/>
      <c r="K57" s="23"/>
      <c r="L57" s="23"/>
      <c r="M57" s="23"/>
      <c r="N57" s="23"/>
      <c r="O57" s="24"/>
      <c r="P57" s="69"/>
      <c r="Q57" s="69"/>
      <c r="R57" s="69"/>
      <c r="S57" s="69"/>
      <c r="T57" s="70"/>
    </row>
    <row r="58" spans="4:20" s="58" customFormat="1" ht="50.25" thickBot="1" x14ac:dyDescent="0.3">
      <c r="D58" s="77">
        <v>61</v>
      </c>
      <c r="E58" s="145">
        <v>41</v>
      </c>
      <c r="F58" s="32" t="s">
        <v>109</v>
      </c>
      <c r="G58" s="11" t="s">
        <v>110</v>
      </c>
      <c r="H58" s="79">
        <v>3</v>
      </c>
      <c r="I58" s="16" t="s">
        <v>89</v>
      </c>
      <c r="J58" s="23" t="s">
        <v>19</v>
      </c>
      <c r="K58" s="23"/>
      <c r="L58" s="23"/>
      <c r="M58" s="23"/>
      <c r="N58" s="23"/>
      <c r="O58" s="24"/>
      <c r="P58" s="69"/>
      <c r="Q58" s="69"/>
      <c r="R58" s="69"/>
      <c r="S58" s="69"/>
      <c r="T58" s="70"/>
    </row>
    <row r="59" spans="4:20" s="58" customFormat="1" ht="66.75" thickBot="1" x14ac:dyDescent="0.3">
      <c r="D59" s="77">
        <v>63</v>
      </c>
      <c r="E59" s="145">
        <v>42</v>
      </c>
      <c r="F59" s="32" t="s">
        <v>111</v>
      </c>
      <c r="G59" s="11" t="s">
        <v>112</v>
      </c>
      <c r="H59" s="79">
        <v>3</v>
      </c>
      <c r="I59" s="16" t="s">
        <v>89</v>
      </c>
      <c r="J59" s="23" t="s">
        <v>19</v>
      </c>
      <c r="K59" s="23"/>
      <c r="L59" s="23"/>
      <c r="M59" s="23"/>
      <c r="N59" s="23"/>
      <c r="O59" s="24"/>
      <c r="P59" s="69"/>
      <c r="Q59" s="69"/>
      <c r="R59" s="69"/>
      <c r="S59" s="69"/>
      <c r="T59" s="70"/>
    </row>
    <row r="60" spans="4:20" s="58" customFormat="1" ht="50.25" thickBot="1" x14ac:dyDescent="0.3">
      <c r="D60" s="77">
        <v>65</v>
      </c>
      <c r="E60" s="145">
        <v>43</v>
      </c>
      <c r="F60" s="32" t="s">
        <v>113</v>
      </c>
      <c r="G60" s="11" t="s">
        <v>114</v>
      </c>
      <c r="H60" s="79">
        <v>3</v>
      </c>
      <c r="I60" s="16" t="s">
        <v>89</v>
      </c>
      <c r="J60" s="23" t="s">
        <v>19</v>
      </c>
      <c r="K60" s="23"/>
      <c r="L60" s="23"/>
      <c r="M60" s="23"/>
      <c r="N60" s="23"/>
      <c r="O60" s="24"/>
      <c r="P60" s="69"/>
      <c r="Q60" s="69"/>
      <c r="R60" s="69"/>
      <c r="S60" s="69"/>
      <c r="T60" s="70"/>
    </row>
    <row r="61" spans="4:20" s="58" customFormat="1" ht="50.25" thickBot="1" x14ac:dyDescent="0.3">
      <c r="D61" s="77">
        <v>67</v>
      </c>
      <c r="E61" s="145">
        <v>44</v>
      </c>
      <c r="F61" s="32" t="s">
        <v>115</v>
      </c>
      <c r="G61" s="11" t="s">
        <v>116</v>
      </c>
      <c r="H61" s="79">
        <v>3</v>
      </c>
      <c r="I61" s="16" t="s">
        <v>89</v>
      </c>
      <c r="J61" s="23" t="s">
        <v>19</v>
      </c>
      <c r="K61" s="23"/>
      <c r="L61" s="23"/>
      <c r="M61" s="23"/>
      <c r="N61" s="23"/>
      <c r="O61" s="24"/>
      <c r="P61" s="69"/>
      <c r="Q61" s="69"/>
      <c r="R61" s="69"/>
      <c r="S61" s="69"/>
      <c r="T61" s="70"/>
    </row>
    <row r="62" spans="4:20" s="58" customFormat="1" ht="39" customHeight="1" x14ac:dyDescent="0.25">
      <c r="D62" s="72"/>
      <c r="E62" s="8"/>
      <c r="F62" s="8"/>
      <c r="G62" s="9" t="s">
        <v>117</v>
      </c>
      <c r="H62" s="78">
        <f>SUM(H63:H65)</f>
        <v>9</v>
      </c>
      <c r="I62" s="13"/>
      <c r="J62" s="23"/>
      <c r="K62" s="23"/>
      <c r="L62" s="23"/>
      <c r="M62" s="23"/>
      <c r="N62" s="23"/>
      <c r="O62" s="24"/>
      <c r="P62" s="69"/>
      <c r="Q62" s="69"/>
      <c r="R62" s="69"/>
      <c r="S62" s="69"/>
      <c r="T62" s="70"/>
    </row>
    <row r="63" spans="4:20" s="58" customFormat="1" ht="99.75" thickBot="1" x14ac:dyDescent="0.3">
      <c r="D63" s="77">
        <v>69</v>
      </c>
      <c r="E63" s="145">
        <v>45</v>
      </c>
      <c r="F63" s="32" t="s">
        <v>118</v>
      </c>
      <c r="G63" s="11" t="s">
        <v>119</v>
      </c>
      <c r="H63" s="79">
        <v>3</v>
      </c>
      <c r="I63" s="16" t="s">
        <v>89</v>
      </c>
      <c r="J63" s="23" t="s">
        <v>19</v>
      </c>
      <c r="K63" s="23"/>
      <c r="L63" s="23"/>
      <c r="M63" s="23"/>
      <c r="N63" s="23"/>
      <c r="O63" s="24"/>
      <c r="P63" s="69"/>
      <c r="Q63" s="69"/>
      <c r="R63" s="69"/>
      <c r="S63" s="69"/>
      <c r="T63" s="70"/>
    </row>
    <row r="64" spans="4:20" s="58" customFormat="1" ht="66.75" thickBot="1" x14ac:dyDescent="0.3">
      <c r="D64" s="77">
        <v>71</v>
      </c>
      <c r="E64" s="145">
        <v>46</v>
      </c>
      <c r="F64" s="32" t="s">
        <v>120</v>
      </c>
      <c r="G64" s="11" t="s">
        <v>121</v>
      </c>
      <c r="H64" s="79">
        <v>3</v>
      </c>
      <c r="I64" s="16" t="s">
        <v>89</v>
      </c>
      <c r="J64" s="23" t="s">
        <v>19</v>
      </c>
      <c r="K64" s="23"/>
      <c r="L64" s="23"/>
      <c r="M64" s="23"/>
      <c r="N64" s="23"/>
      <c r="O64" s="24"/>
      <c r="P64" s="69"/>
      <c r="Q64" s="69"/>
      <c r="R64" s="69"/>
      <c r="S64" s="69"/>
      <c r="T64" s="70"/>
    </row>
    <row r="65" spans="4:20" s="58" customFormat="1" ht="83.25" thickBot="1" x14ac:dyDescent="0.3">
      <c r="D65" s="77">
        <v>73</v>
      </c>
      <c r="E65" s="145">
        <v>47</v>
      </c>
      <c r="F65" s="32" t="s">
        <v>122</v>
      </c>
      <c r="G65" s="11" t="s">
        <v>123</v>
      </c>
      <c r="H65" s="79">
        <v>3</v>
      </c>
      <c r="I65" s="16" t="s">
        <v>89</v>
      </c>
      <c r="J65" s="23" t="s">
        <v>19</v>
      </c>
      <c r="K65" s="23"/>
      <c r="L65" s="23"/>
      <c r="M65" s="23"/>
      <c r="N65" s="23"/>
      <c r="O65" s="24"/>
      <c r="P65" s="69"/>
      <c r="Q65" s="69"/>
      <c r="R65" s="69"/>
      <c r="S65" s="69"/>
      <c r="T65" s="70"/>
    </row>
    <row r="66" spans="4:20" s="58" customFormat="1" ht="39.75" customHeight="1" x14ac:dyDescent="0.25">
      <c r="D66" s="72"/>
      <c r="E66" s="8"/>
      <c r="F66" s="8"/>
      <c r="G66" s="9" t="s">
        <v>124</v>
      </c>
      <c r="H66" s="78">
        <f>SUM(H67:H69)</f>
        <v>9</v>
      </c>
      <c r="I66" s="13"/>
      <c r="J66" s="23"/>
      <c r="K66" s="23"/>
      <c r="L66" s="23"/>
      <c r="M66" s="23"/>
      <c r="N66" s="23"/>
      <c r="O66" s="24"/>
      <c r="P66" s="69"/>
      <c r="Q66" s="69"/>
      <c r="R66" s="69"/>
      <c r="S66" s="69"/>
      <c r="T66" s="70"/>
    </row>
    <row r="67" spans="4:20" s="58" customFormat="1" ht="50.25" thickBot="1" x14ac:dyDescent="0.3">
      <c r="D67" s="77">
        <v>75</v>
      </c>
      <c r="E67" s="145">
        <v>48</v>
      </c>
      <c r="F67" s="32" t="s">
        <v>125</v>
      </c>
      <c r="G67" s="11" t="s">
        <v>126</v>
      </c>
      <c r="H67" s="79">
        <v>3</v>
      </c>
      <c r="I67" s="16" t="s">
        <v>89</v>
      </c>
      <c r="J67" s="23" t="s">
        <v>19</v>
      </c>
      <c r="K67" s="23"/>
      <c r="L67" s="23"/>
      <c r="M67" s="23"/>
      <c r="N67" s="23"/>
      <c r="O67" s="24"/>
      <c r="P67" s="69"/>
      <c r="Q67" s="69"/>
      <c r="R67" s="69"/>
      <c r="S67" s="69"/>
      <c r="T67" s="70"/>
    </row>
    <row r="68" spans="4:20" s="58" customFormat="1" ht="50.25" thickBot="1" x14ac:dyDescent="0.3">
      <c r="D68" s="77">
        <v>77</v>
      </c>
      <c r="E68" s="145">
        <v>49</v>
      </c>
      <c r="F68" s="32" t="s">
        <v>127</v>
      </c>
      <c r="G68" s="11" t="s">
        <v>128</v>
      </c>
      <c r="H68" s="79">
        <v>3</v>
      </c>
      <c r="I68" s="16" t="s">
        <v>89</v>
      </c>
      <c r="J68" s="23" t="s">
        <v>19</v>
      </c>
      <c r="K68" s="23"/>
      <c r="L68" s="23"/>
      <c r="M68" s="23"/>
      <c r="N68" s="23"/>
      <c r="O68" s="24"/>
      <c r="P68" s="69"/>
      <c r="Q68" s="69"/>
      <c r="R68" s="69"/>
      <c r="S68" s="69"/>
      <c r="T68" s="70"/>
    </row>
    <row r="69" spans="4:20" s="58" customFormat="1" ht="83.25" thickBot="1" x14ac:dyDescent="0.3">
      <c r="D69" s="77">
        <v>79</v>
      </c>
      <c r="E69" s="145">
        <v>50</v>
      </c>
      <c r="F69" s="32" t="s">
        <v>129</v>
      </c>
      <c r="G69" s="11" t="s">
        <v>130</v>
      </c>
      <c r="H69" s="79">
        <v>3</v>
      </c>
      <c r="I69" s="16" t="s">
        <v>89</v>
      </c>
      <c r="J69" s="23" t="s">
        <v>19</v>
      </c>
      <c r="K69" s="23"/>
      <c r="L69" s="23"/>
      <c r="M69" s="23"/>
      <c r="N69" s="23"/>
      <c r="O69" s="24"/>
      <c r="P69" s="69"/>
      <c r="Q69" s="69"/>
      <c r="R69" s="69"/>
      <c r="S69" s="69"/>
      <c r="T69" s="70"/>
    </row>
    <row r="70" spans="4:20" s="58" customFormat="1" ht="51" customHeight="1" x14ac:dyDescent="0.25">
      <c r="D70" s="72"/>
      <c r="E70" s="8"/>
      <c r="F70" s="8"/>
      <c r="G70" s="9" t="s">
        <v>131</v>
      </c>
      <c r="H70" s="78">
        <f>SUM(H71:H75)</f>
        <v>15</v>
      </c>
      <c r="I70" s="13"/>
      <c r="J70" s="23"/>
      <c r="K70" s="23"/>
      <c r="L70" s="23"/>
      <c r="M70" s="23"/>
      <c r="N70" s="23"/>
      <c r="O70" s="24"/>
      <c r="P70" s="69"/>
      <c r="Q70" s="69"/>
      <c r="R70" s="69"/>
      <c r="S70" s="69"/>
      <c r="T70" s="70"/>
    </row>
    <row r="71" spans="4:20" s="58" customFormat="1" ht="49.5" x14ac:dyDescent="0.25">
      <c r="D71" s="72">
        <v>81</v>
      </c>
      <c r="E71" s="76">
        <v>51</v>
      </c>
      <c r="F71" s="17" t="s">
        <v>132</v>
      </c>
      <c r="G71" s="48" t="s">
        <v>133</v>
      </c>
      <c r="H71" s="82">
        <v>3</v>
      </c>
      <c r="I71" s="17" t="s">
        <v>134</v>
      </c>
      <c r="J71" s="23" t="s">
        <v>19</v>
      </c>
      <c r="K71" s="23"/>
      <c r="L71" s="23"/>
      <c r="M71" s="23"/>
      <c r="N71" s="23"/>
      <c r="O71" s="24"/>
      <c r="P71" s="69"/>
      <c r="Q71" s="69"/>
      <c r="R71" s="69"/>
      <c r="S71" s="69"/>
      <c r="T71" s="70"/>
    </row>
    <row r="72" spans="4:20" s="58" customFormat="1" ht="49.5" x14ac:dyDescent="0.25">
      <c r="D72" s="72">
        <v>82</v>
      </c>
      <c r="E72" s="76">
        <v>52</v>
      </c>
      <c r="F72" s="17" t="s">
        <v>135</v>
      </c>
      <c r="G72" s="48" t="s">
        <v>136</v>
      </c>
      <c r="H72" s="82">
        <v>3</v>
      </c>
      <c r="I72" s="17" t="s">
        <v>134</v>
      </c>
      <c r="J72" s="23" t="s">
        <v>19</v>
      </c>
      <c r="K72" s="23"/>
      <c r="L72" s="23"/>
      <c r="M72" s="23"/>
      <c r="N72" s="23"/>
      <c r="O72" s="24"/>
      <c r="P72" s="69"/>
      <c r="Q72" s="69"/>
      <c r="R72" s="69"/>
      <c r="S72" s="69"/>
      <c r="T72" s="70"/>
    </row>
    <row r="73" spans="4:20" s="58" customFormat="1" ht="49.5" x14ac:dyDescent="0.25">
      <c r="D73" s="72">
        <v>83</v>
      </c>
      <c r="E73" s="145">
        <v>53</v>
      </c>
      <c r="F73" s="32" t="s">
        <v>137</v>
      </c>
      <c r="G73" s="48" t="s">
        <v>138</v>
      </c>
      <c r="H73" s="82">
        <v>3</v>
      </c>
      <c r="I73" s="17" t="s">
        <v>134</v>
      </c>
      <c r="J73" s="23" t="s">
        <v>19</v>
      </c>
      <c r="K73" s="23"/>
      <c r="L73" s="23"/>
      <c r="M73" s="23"/>
      <c r="N73" s="23"/>
      <c r="O73" s="24"/>
      <c r="P73" s="69"/>
      <c r="Q73" s="69"/>
      <c r="R73" s="69"/>
      <c r="S73" s="69"/>
      <c r="T73" s="70"/>
    </row>
    <row r="74" spans="4:20" s="58" customFormat="1" ht="57" customHeight="1" x14ac:dyDescent="0.25">
      <c r="D74" s="72">
        <v>85</v>
      </c>
      <c r="E74" s="145">
        <v>54</v>
      </c>
      <c r="F74" s="32" t="s">
        <v>139</v>
      </c>
      <c r="G74" s="48" t="s">
        <v>140</v>
      </c>
      <c r="H74" s="82">
        <v>3</v>
      </c>
      <c r="I74" s="17" t="s">
        <v>134</v>
      </c>
      <c r="J74" s="23" t="s">
        <v>19</v>
      </c>
      <c r="K74" s="23"/>
      <c r="L74" s="23"/>
      <c r="M74" s="23"/>
      <c r="N74" s="23"/>
      <c r="O74" s="24"/>
      <c r="P74" s="69"/>
      <c r="Q74" s="69"/>
      <c r="R74" s="69"/>
      <c r="S74" s="69"/>
      <c r="T74" s="70"/>
    </row>
    <row r="75" spans="4:20" s="58" customFormat="1" ht="66" x14ac:dyDescent="0.25">
      <c r="D75" s="72">
        <v>87</v>
      </c>
      <c r="E75" s="145">
        <v>55</v>
      </c>
      <c r="F75" s="32" t="s">
        <v>141</v>
      </c>
      <c r="G75" s="48" t="s">
        <v>142</v>
      </c>
      <c r="H75" s="82">
        <v>3</v>
      </c>
      <c r="I75" s="17" t="s">
        <v>134</v>
      </c>
      <c r="J75" s="23" t="s">
        <v>19</v>
      </c>
      <c r="K75" s="23"/>
      <c r="L75" s="23"/>
      <c r="M75" s="23"/>
      <c r="N75" s="23"/>
      <c r="O75" s="24"/>
      <c r="P75" s="69"/>
      <c r="Q75" s="69"/>
      <c r="R75" s="69"/>
      <c r="S75" s="69"/>
      <c r="T75" s="70"/>
    </row>
    <row r="76" spans="4:20" s="58" customFormat="1" ht="38.25" customHeight="1" x14ac:dyDescent="0.25">
      <c r="D76" s="72"/>
      <c r="E76" s="8"/>
      <c r="F76" s="8"/>
      <c r="G76" s="9" t="s">
        <v>143</v>
      </c>
      <c r="H76" s="78">
        <f>SUM(H77:H80)</f>
        <v>12</v>
      </c>
      <c r="I76" s="13"/>
      <c r="J76" s="23"/>
      <c r="K76" s="23"/>
      <c r="L76" s="23"/>
      <c r="M76" s="23"/>
      <c r="N76" s="23"/>
      <c r="O76" s="24"/>
      <c r="P76" s="69"/>
      <c r="Q76" s="69"/>
      <c r="R76" s="69"/>
      <c r="S76" s="69"/>
      <c r="T76" s="70"/>
    </row>
    <row r="77" spans="4:20" s="58" customFormat="1" ht="49.5" x14ac:dyDescent="0.25">
      <c r="D77" s="72">
        <v>90</v>
      </c>
      <c r="E77" s="76">
        <v>56</v>
      </c>
      <c r="F77" s="17" t="s">
        <v>144</v>
      </c>
      <c r="G77" s="48" t="s">
        <v>145</v>
      </c>
      <c r="H77" s="82">
        <v>3</v>
      </c>
      <c r="I77" s="17" t="s">
        <v>134</v>
      </c>
      <c r="J77" s="23" t="s">
        <v>19</v>
      </c>
      <c r="K77" s="23"/>
      <c r="L77" s="23"/>
      <c r="M77" s="23"/>
      <c r="N77" s="23"/>
      <c r="O77" s="24"/>
      <c r="P77" s="69"/>
      <c r="Q77" s="69"/>
      <c r="R77" s="69"/>
      <c r="S77" s="69"/>
      <c r="T77" s="70"/>
    </row>
    <row r="78" spans="4:20" s="58" customFormat="1" ht="33" x14ac:dyDescent="0.25">
      <c r="D78" s="72">
        <v>91</v>
      </c>
      <c r="E78" s="145">
        <v>57</v>
      </c>
      <c r="F78" s="32" t="s">
        <v>146</v>
      </c>
      <c r="G78" s="48" t="s">
        <v>147</v>
      </c>
      <c r="H78" s="82">
        <v>3</v>
      </c>
      <c r="I78" s="17" t="s">
        <v>134</v>
      </c>
      <c r="J78" s="23" t="s">
        <v>19</v>
      </c>
      <c r="K78" s="23"/>
      <c r="L78" s="23"/>
      <c r="M78" s="23"/>
      <c r="N78" s="23"/>
      <c r="O78" s="24"/>
      <c r="P78" s="69"/>
      <c r="Q78" s="69"/>
      <c r="R78" s="69"/>
      <c r="S78" s="69"/>
      <c r="T78" s="70"/>
    </row>
    <row r="79" spans="4:20" s="58" customFormat="1" ht="115.5" x14ac:dyDescent="0.25">
      <c r="D79" s="72">
        <v>93</v>
      </c>
      <c r="E79" s="76">
        <v>58</v>
      </c>
      <c r="F79" s="17" t="s">
        <v>148</v>
      </c>
      <c r="G79" s="48" t="s">
        <v>149</v>
      </c>
      <c r="H79" s="82">
        <v>3</v>
      </c>
      <c r="I79" s="17" t="s">
        <v>134</v>
      </c>
      <c r="J79" s="23" t="s">
        <v>19</v>
      </c>
      <c r="K79" s="23"/>
      <c r="L79" s="23"/>
      <c r="M79" s="23"/>
      <c r="N79" s="23"/>
      <c r="O79" s="24"/>
      <c r="P79" s="69"/>
      <c r="Q79" s="69"/>
      <c r="R79" s="69"/>
      <c r="S79" s="69"/>
      <c r="T79" s="70"/>
    </row>
    <row r="80" spans="4:20" s="58" customFormat="1" ht="49.5" x14ac:dyDescent="0.25">
      <c r="D80" s="72">
        <v>94</v>
      </c>
      <c r="E80" s="145">
        <v>59</v>
      </c>
      <c r="F80" s="32" t="s">
        <v>150</v>
      </c>
      <c r="G80" s="48" t="s">
        <v>151</v>
      </c>
      <c r="H80" s="82">
        <v>3</v>
      </c>
      <c r="I80" s="17" t="s">
        <v>134</v>
      </c>
      <c r="J80" s="23" t="s">
        <v>19</v>
      </c>
      <c r="K80" s="23"/>
      <c r="L80" s="23"/>
      <c r="M80" s="23"/>
      <c r="N80" s="23"/>
      <c r="O80" s="24"/>
      <c r="P80" s="69"/>
      <c r="Q80" s="69"/>
      <c r="R80" s="69"/>
      <c r="S80" s="69"/>
      <c r="T80" s="70"/>
    </row>
    <row r="81" spans="4:20" s="58" customFormat="1" ht="37.5" customHeight="1" x14ac:dyDescent="0.25">
      <c r="D81" s="72"/>
      <c r="E81" s="8"/>
      <c r="F81" s="8"/>
      <c r="G81" s="9" t="s">
        <v>152</v>
      </c>
      <c r="H81" s="78">
        <f>SUM(H82:H85)</f>
        <v>12</v>
      </c>
      <c r="I81" s="13"/>
      <c r="J81" s="23"/>
      <c r="K81" s="23"/>
      <c r="L81" s="23"/>
      <c r="M81" s="23"/>
      <c r="N81" s="23"/>
      <c r="O81" s="24"/>
      <c r="P81" s="69"/>
      <c r="Q81" s="69"/>
      <c r="R81" s="69"/>
      <c r="S81" s="69"/>
      <c r="T81" s="70"/>
    </row>
    <row r="82" spans="4:20" s="58" customFormat="1" ht="82.5" x14ac:dyDescent="0.25">
      <c r="D82" s="72">
        <v>96</v>
      </c>
      <c r="E82" s="145">
        <v>60</v>
      </c>
      <c r="F82" s="32" t="s">
        <v>153</v>
      </c>
      <c r="G82" s="48" t="s">
        <v>154</v>
      </c>
      <c r="H82" s="82">
        <v>3</v>
      </c>
      <c r="I82" s="17" t="s">
        <v>134</v>
      </c>
      <c r="J82" s="23" t="s">
        <v>19</v>
      </c>
      <c r="K82" s="23"/>
      <c r="L82" s="23"/>
      <c r="M82" s="23"/>
      <c r="N82" s="23"/>
      <c r="O82" s="24"/>
      <c r="P82" s="69"/>
      <c r="Q82" s="69"/>
      <c r="R82" s="69"/>
      <c r="S82" s="69"/>
      <c r="T82" s="70"/>
    </row>
    <row r="83" spans="4:20" s="58" customFormat="1" ht="66" x14ac:dyDescent="0.25">
      <c r="D83" s="72">
        <v>98</v>
      </c>
      <c r="E83" s="145">
        <v>61</v>
      </c>
      <c r="F83" s="32" t="s">
        <v>155</v>
      </c>
      <c r="G83" s="49" t="s">
        <v>156</v>
      </c>
      <c r="H83" s="82">
        <v>3</v>
      </c>
      <c r="I83" s="17" t="s">
        <v>134</v>
      </c>
      <c r="J83" s="23" t="s">
        <v>19</v>
      </c>
      <c r="K83" s="23"/>
      <c r="L83" s="23"/>
      <c r="M83" s="23"/>
      <c r="N83" s="23"/>
      <c r="O83" s="24"/>
      <c r="P83" s="69"/>
      <c r="Q83" s="69"/>
      <c r="R83" s="69"/>
      <c r="S83" s="69"/>
      <c r="T83" s="70"/>
    </row>
    <row r="84" spans="4:20" s="58" customFormat="1" ht="49.5" x14ac:dyDescent="0.25">
      <c r="D84" s="72">
        <v>100</v>
      </c>
      <c r="E84" s="145">
        <v>62</v>
      </c>
      <c r="F84" s="32" t="s">
        <v>157</v>
      </c>
      <c r="G84" s="48" t="s">
        <v>158</v>
      </c>
      <c r="H84" s="82">
        <v>3</v>
      </c>
      <c r="I84" s="17" t="s">
        <v>134</v>
      </c>
      <c r="J84" s="23" t="s">
        <v>19</v>
      </c>
      <c r="K84" s="23"/>
      <c r="L84" s="23"/>
      <c r="M84" s="23"/>
      <c r="N84" s="23"/>
      <c r="O84" s="24"/>
      <c r="P84" s="69"/>
      <c r="Q84" s="69"/>
      <c r="R84" s="69"/>
      <c r="S84" s="69"/>
      <c r="T84" s="70"/>
    </row>
    <row r="85" spans="4:20" s="58" customFormat="1" ht="33" x14ac:dyDescent="0.25">
      <c r="D85" s="72">
        <v>102</v>
      </c>
      <c r="E85" s="145">
        <v>63</v>
      </c>
      <c r="F85" s="32" t="s">
        <v>159</v>
      </c>
      <c r="G85" s="49" t="s">
        <v>160</v>
      </c>
      <c r="H85" s="82">
        <v>3</v>
      </c>
      <c r="I85" s="17" t="s">
        <v>134</v>
      </c>
      <c r="J85" s="23" t="s">
        <v>19</v>
      </c>
      <c r="K85" s="23"/>
      <c r="L85" s="23"/>
      <c r="M85" s="23"/>
      <c r="N85" s="23"/>
      <c r="O85" s="24"/>
      <c r="P85" s="69"/>
      <c r="Q85" s="69"/>
      <c r="R85" s="69"/>
      <c r="S85" s="69"/>
      <c r="T85" s="70"/>
    </row>
    <row r="86" spans="4:20" s="58" customFormat="1" ht="45.75" customHeight="1" x14ac:dyDescent="0.25">
      <c r="D86" s="72"/>
      <c r="E86" s="8"/>
      <c r="F86" s="8"/>
      <c r="G86" s="9" t="s">
        <v>161</v>
      </c>
      <c r="H86" s="78">
        <f>SUM(H87:H88)</f>
        <v>6</v>
      </c>
      <c r="I86" s="13"/>
      <c r="J86" s="23"/>
      <c r="K86" s="23"/>
      <c r="L86" s="23"/>
      <c r="M86" s="23"/>
      <c r="N86" s="23"/>
      <c r="O86" s="24"/>
      <c r="P86" s="69"/>
      <c r="Q86" s="69"/>
      <c r="R86" s="69"/>
      <c r="S86" s="69"/>
      <c r="T86" s="70"/>
    </row>
    <row r="87" spans="4:20" s="58" customFormat="1" ht="33" x14ac:dyDescent="0.25">
      <c r="D87" s="77">
        <v>104</v>
      </c>
      <c r="E87" s="145">
        <v>64</v>
      </c>
      <c r="F87" s="32" t="s">
        <v>162</v>
      </c>
      <c r="G87" s="11" t="s">
        <v>163</v>
      </c>
      <c r="H87" s="83">
        <v>3</v>
      </c>
      <c r="I87" s="84" t="s">
        <v>164</v>
      </c>
      <c r="J87" s="23" t="s">
        <v>19</v>
      </c>
      <c r="K87" s="23"/>
      <c r="L87" s="23"/>
      <c r="M87" s="23"/>
      <c r="N87" s="23"/>
      <c r="O87" s="24"/>
      <c r="P87" s="69"/>
      <c r="Q87" s="69"/>
      <c r="R87" s="69"/>
      <c r="S87" s="69"/>
      <c r="T87" s="70"/>
    </row>
    <row r="88" spans="4:20" s="58" customFormat="1" ht="99" x14ac:dyDescent="0.25">
      <c r="D88" s="77">
        <v>107</v>
      </c>
      <c r="E88" s="145">
        <v>65</v>
      </c>
      <c r="F88" s="32" t="s">
        <v>165</v>
      </c>
      <c r="G88" s="11" t="s">
        <v>166</v>
      </c>
      <c r="H88" s="83">
        <v>3</v>
      </c>
      <c r="I88" s="84" t="s">
        <v>164</v>
      </c>
      <c r="J88" s="23" t="s">
        <v>19</v>
      </c>
      <c r="K88" s="23"/>
      <c r="L88" s="23"/>
      <c r="M88" s="23"/>
      <c r="N88" s="23"/>
      <c r="O88" s="24"/>
      <c r="P88" s="69"/>
      <c r="Q88" s="69"/>
      <c r="R88" s="69"/>
      <c r="S88" s="69"/>
      <c r="T88" s="70"/>
    </row>
    <row r="89" spans="4:20" s="58" customFormat="1" ht="16.5" customHeight="1" x14ac:dyDescent="0.25">
      <c r="D89" s="72"/>
      <c r="E89" s="8"/>
      <c r="F89" s="8"/>
      <c r="G89" s="9" t="s">
        <v>167</v>
      </c>
      <c r="H89" s="78">
        <f>SUM(H90:H91)</f>
        <v>6</v>
      </c>
      <c r="I89" s="13"/>
      <c r="J89" s="23"/>
      <c r="K89" s="23"/>
      <c r="L89" s="23"/>
      <c r="M89" s="23"/>
      <c r="N89" s="23"/>
      <c r="O89" s="24"/>
      <c r="P89" s="69"/>
      <c r="Q89" s="69"/>
      <c r="R89" s="69"/>
      <c r="S89" s="69"/>
      <c r="T89" s="70"/>
    </row>
    <row r="90" spans="4:20" s="58" customFormat="1" ht="49.5" x14ac:dyDescent="0.25">
      <c r="D90" s="77">
        <v>111</v>
      </c>
      <c r="E90" s="145">
        <v>68</v>
      </c>
      <c r="F90" s="32" t="s">
        <v>168</v>
      </c>
      <c r="G90" s="11" t="s">
        <v>169</v>
      </c>
      <c r="H90" s="83">
        <v>3</v>
      </c>
      <c r="I90" s="84" t="s">
        <v>164</v>
      </c>
      <c r="J90" s="23" t="s">
        <v>19</v>
      </c>
      <c r="K90" s="23"/>
      <c r="L90" s="23"/>
      <c r="M90" s="23"/>
      <c r="N90" s="23"/>
      <c r="O90" s="24"/>
      <c r="P90" s="69"/>
      <c r="Q90" s="69"/>
      <c r="R90" s="69"/>
      <c r="S90" s="69"/>
      <c r="T90" s="70"/>
    </row>
    <row r="91" spans="4:20" s="58" customFormat="1" ht="49.5" x14ac:dyDescent="0.25">
      <c r="D91" s="77">
        <v>113</v>
      </c>
      <c r="E91" s="145">
        <v>69</v>
      </c>
      <c r="F91" s="32" t="s">
        <v>170</v>
      </c>
      <c r="G91" s="11" t="s">
        <v>171</v>
      </c>
      <c r="H91" s="83">
        <v>3</v>
      </c>
      <c r="I91" s="84" t="s">
        <v>164</v>
      </c>
      <c r="J91" s="23" t="s">
        <v>19</v>
      </c>
      <c r="K91" s="23"/>
      <c r="L91" s="23"/>
      <c r="M91" s="23"/>
      <c r="N91" s="23"/>
      <c r="O91" s="24"/>
      <c r="P91" s="69"/>
      <c r="Q91" s="69"/>
      <c r="R91" s="69"/>
      <c r="S91" s="69"/>
      <c r="T91" s="70"/>
    </row>
    <row r="92" spans="4:20" s="58" customFormat="1" ht="55.5" customHeight="1" x14ac:dyDescent="0.25">
      <c r="D92" s="72"/>
      <c r="E92" s="8"/>
      <c r="F92" s="8"/>
      <c r="G92" s="9" t="s">
        <v>172</v>
      </c>
      <c r="H92" s="78">
        <f>SUM(H93:H95)</f>
        <v>9</v>
      </c>
      <c r="I92" s="13"/>
      <c r="J92" s="23"/>
      <c r="K92" s="23"/>
      <c r="L92" s="23"/>
      <c r="M92" s="23"/>
      <c r="N92" s="23"/>
      <c r="O92" s="24"/>
      <c r="P92" s="69"/>
      <c r="Q92" s="69"/>
      <c r="R92" s="69"/>
      <c r="S92" s="69"/>
      <c r="T92" s="70"/>
    </row>
    <row r="93" spans="4:20" s="58" customFormat="1" ht="66" x14ac:dyDescent="0.25">
      <c r="D93" s="77">
        <v>115</v>
      </c>
      <c r="E93" s="145">
        <v>70</v>
      </c>
      <c r="F93" s="32" t="s">
        <v>173</v>
      </c>
      <c r="G93" s="11" t="s">
        <v>174</v>
      </c>
      <c r="H93" s="83">
        <v>3</v>
      </c>
      <c r="I93" s="84" t="s">
        <v>164</v>
      </c>
      <c r="J93" s="23" t="s">
        <v>19</v>
      </c>
      <c r="K93" s="23"/>
      <c r="L93" s="23"/>
      <c r="M93" s="23"/>
      <c r="N93" s="23"/>
      <c r="O93" s="24"/>
      <c r="P93" s="69"/>
      <c r="Q93" s="69"/>
      <c r="R93" s="69"/>
      <c r="S93" s="69"/>
      <c r="T93" s="70"/>
    </row>
    <row r="94" spans="4:20" s="58" customFormat="1" ht="82.5" x14ac:dyDescent="0.25">
      <c r="D94" s="77">
        <v>117</v>
      </c>
      <c r="E94" s="145">
        <v>71</v>
      </c>
      <c r="F94" s="32" t="s">
        <v>175</v>
      </c>
      <c r="G94" s="11" t="s">
        <v>176</v>
      </c>
      <c r="H94" s="83">
        <v>3</v>
      </c>
      <c r="I94" s="84" t="s">
        <v>164</v>
      </c>
      <c r="J94" s="23" t="s">
        <v>19</v>
      </c>
      <c r="K94" s="23"/>
      <c r="L94" s="23"/>
      <c r="M94" s="23"/>
      <c r="N94" s="23"/>
      <c r="O94" s="24"/>
      <c r="P94" s="69"/>
      <c r="Q94" s="69"/>
      <c r="R94" s="69"/>
      <c r="S94" s="69"/>
      <c r="T94" s="70"/>
    </row>
    <row r="95" spans="4:20" s="58" customFormat="1" ht="66" x14ac:dyDescent="0.25">
      <c r="D95" s="77">
        <v>120</v>
      </c>
      <c r="E95" s="145">
        <v>72</v>
      </c>
      <c r="F95" s="32" t="s">
        <v>177</v>
      </c>
      <c r="G95" s="11" t="s">
        <v>178</v>
      </c>
      <c r="H95" s="83">
        <v>3</v>
      </c>
      <c r="I95" s="84" t="s">
        <v>164</v>
      </c>
      <c r="J95" s="23" t="s">
        <v>19</v>
      </c>
      <c r="K95" s="23"/>
      <c r="L95" s="23"/>
      <c r="M95" s="23"/>
      <c r="N95" s="23"/>
      <c r="O95" s="24"/>
      <c r="P95" s="69"/>
      <c r="Q95" s="69"/>
      <c r="R95" s="69"/>
      <c r="S95" s="69"/>
      <c r="T95" s="70"/>
    </row>
    <row r="96" spans="4:20" s="58" customFormat="1" ht="42.75" customHeight="1" x14ac:dyDescent="0.25">
      <c r="D96" s="72"/>
      <c r="E96" s="8"/>
      <c r="F96" s="8"/>
      <c r="G96" s="9" t="s">
        <v>179</v>
      </c>
      <c r="H96" s="78">
        <f>SUM(H97:H99)</f>
        <v>9</v>
      </c>
      <c r="I96" s="13"/>
      <c r="J96" s="23"/>
      <c r="K96" s="23"/>
      <c r="L96" s="23"/>
      <c r="M96" s="23"/>
      <c r="N96" s="23"/>
      <c r="O96" s="24"/>
      <c r="P96" s="69"/>
      <c r="Q96" s="69"/>
      <c r="R96" s="69"/>
      <c r="S96" s="69"/>
      <c r="T96" s="70"/>
    </row>
    <row r="97" spans="4:20" s="58" customFormat="1" ht="66" x14ac:dyDescent="0.25">
      <c r="D97" s="72">
        <v>122</v>
      </c>
      <c r="E97" s="76">
        <v>73</v>
      </c>
      <c r="F97" s="45" t="s">
        <v>180</v>
      </c>
      <c r="G97" s="11" t="s">
        <v>181</v>
      </c>
      <c r="H97" s="83">
        <v>3</v>
      </c>
      <c r="I97" s="84" t="s">
        <v>164</v>
      </c>
      <c r="J97" s="23" t="s">
        <v>19</v>
      </c>
      <c r="K97" s="23"/>
      <c r="L97" s="23"/>
      <c r="M97" s="23"/>
      <c r="N97" s="23"/>
      <c r="O97" s="24"/>
      <c r="P97" s="69"/>
      <c r="Q97" s="69"/>
      <c r="R97" s="69"/>
      <c r="S97" s="69"/>
      <c r="T97" s="70"/>
    </row>
    <row r="98" spans="4:20" s="58" customFormat="1" ht="33" x14ac:dyDescent="0.25">
      <c r="D98" s="77">
        <v>123</v>
      </c>
      <c r="E98" s="145">
        <v>74</v>
      </c>
      <c r="F98" s="143" t="s">
        <v>182</v>
      </c>
      <c r="G98" s="11" t="s">
        <v>183</v>
      </c>
      <c r="H98" s="83">
        <v>3</v>
      </c>
      <c r="I98" s="84" t="s">
        <v>164</v>
      </c>
      <c r="J98" s="23" t="s">
        <v>19</v>
      </c>
      <c r="K98" s="23"/>
      <c r="L98" s="23"/>
      <c r="M98" s="23"/>
      <c r="N98" s="23"/>
      <c r="O98" s="24"/>
      <c r="P98" s="69"/>
      <c r="Q98" s="69"/>
      <c r="R98" s="69"/>
      <c r="S98" s="69"/>
      <c r="T98" s="70"/>
    </row>
    <row r="99" spans="4:20" s="58" customFormat="1" ht="33" x14ac:dyDescent="0.25">
      <c r="D99" s="72">
        <v>125</v>
      </c>
      <c r="E99" s="76">
        <v>75</v>
      </c>
      <c r="F99" s="45" t="s">
        <v>184</v>
      </c>
      <c r="G99" s="11" t="s">
        <v>185</v>
      </c>
      <c r="H99" s="83">
        <v>3</v>
      </c>
      <c r="I99" s="84" t="s">
        <v>164</v>
      </c>
      <c r="J99" s="23" t="s">
        <v>19</v>
      </c>
      <c r="K99" s="23"/>
      <c r="L99" s="23"/>
      <c r="M99" s="23"/>
      <c r="N99" s="23"/>
      <c r="O99" s="24"/>
      <c r="P99" s="69"/>
      <c r="Q99" s="69"/>
      <c r="R99" s="69"/>
      <c r="S99" s="69"/>
      <c r="T99" s="70"/>
    </row>
    <row r="100" spans="4:20" x14ac:dyDescent="0.3">
      <c r="D100" s="138"/>
      <c r="E100" s="138"/>
      <c r="F100" s="138"/>
      <c r="G100" s="138" t="s">
        <v>186</v>
      </c>
      <c r="H100" s="139"/>
      <c r="I100" s="139"/>
      <c r="J100" s="139"/>
      <c r="K100" s="139"/>
      <c r="L100" s="139"/>
      <c r="M100" s="139"/>
      <c r="N100" s="139"/>
      <c r="O100" s="140"/>
    </row>
    <row r="101" spans="4:20" s="58" customFormat="1" ht="50.25" customHeight="1" x14ac:dyDescent="0.25">
      <c r="D101" s="72"/>
      <c r="E101" s="8"/>
      <c r="F101" s="8"/>
      <c r="G101" s="9" t="s">
        <v>187</v>
      </c>
      <c r="H101" s="78">
        <f>SUM(H102:H104)</f>
        <v>9</v>
      </c>
      <c r="I101" s="13"/>
      <c r="J101" s="23"/>
      <c r="K101" s="23"/>
      <c r="L101" s="23"/>
      <c r="M101" s="23"/>
      <c r="N101" s="23"/>
      <c r="O101" s="24"/>
      <c r="P101" s="69"/>
      <c r="Q101" s="69"/>
      <c r="R101" s="69"/>
      <c r="S101" s="69"/>
      <c r="T101" s="70"/>
    </row>
    <row r="102" spans="4:20" s="58" customFormat="1" ht="49.5" x14ac:dyDescent="0.25">
      <c r="D102" s="77">
        <v>212</v>
      </c>
      <c r="E102" s="145">
        <v>162</v>
      </c>
      <c r="F102" s="56" t="s">
        <v>188</v>
      </c>
      <c r="G102" s="11" t="s">
        <v>189</v>
      </c>
      <c r="H102" s="99">
        <v>3</v>
      </c>
      <c r="I102" s="17" t="s">
        <v>190</v>
      </c>
      <c r="J102" s="23" t="s">
        <v>19</v>
      </c>
      <c r="K102" s="23"/>
      <c r="L102" s="23"/>
      <c r="M102" s="23"/>
      <c r="N102" s="23"/>
      <c r="O102" s="24"/>
      <c r="P102" s="69"/>
      <c r="Q102" s="69"/>
      <c r="R102" s="69"/>
      <c r="S102" s="69"/>
      <c r="T102" s="70"/>
    </row>
    <row r="103" spans="4:20" s="58" customFormat="1" ht="66" x14ac:dyDescent="0.25">
      <c r="D103" s="77">
        <v>214</v>
      </c>
      <c r="E103" s="145">
        <v>163</v>
      </c>
      <c r="F103" s="56" t="s">
        <v>191</v>
      </c>
      <c r="G103" s="11" t="s">
        <v>192</v>
      </c>
      <c r="H103" s="99">
        <v>3</v>
      </c>
      <c r="I103" s="17" t="s">
        <v>190</v>
      </c>
      <c r="J103" s="23" t="s">
        <v>19</v>
      </c>
      <c r="K103" s="23"/>
      <c r="L103" s="23"/>
      <c r="M103" s="23"/>
      <c r="N103" s="23"/>
      <c r="O103" s="24"/>
      <c r="P103" s="69"/>
      <c r="Q103" s="69"/>
      <c r="R103" s="69"/>
      <c r="S103" s="69"/>
      <c r="T103" s="70"/>
    </row>
    <row r="104" spans="4:20" s="58" customFormat="1" ht="49.5" x14ac:dyDescent="0.25">
      <c r="D104" s="77">
        <v>216</v>
      </c>
      <c r="E104" s="145">
        <v>164</v>
      </c>
      <c r="F104" s="56" t="s">
        <v>193</v>
      </c>
      <c r="G104" s="11" t="s">
        <v>194</v>
      </c>
      <c r="H104" s="99">
        <v>3</v>
      </c>
      <c r="I104" s="17" t="s">
        <v>190</v>
      </c>
      <c r="J104" s="23" t="s">
        <v>19</v>
      </c>
      <c r="K104" s="23"/>
      <c r="L104" s="23"/>
      <c r="M104" s="23"/>
      <c r="N104" s="23"/>
      <c r="O104" s="24"/>
      <c r="P104" s="69"/>
      <c r="Q104" s="69"/>
      <c r="R104" s="69"/>
      <c r="S104" s="69"/>
      <c r="T104" s="70"/>
    </row>
    <row r="105" spans="4:20" s="58" customFormat="1" ht="39.75" customHeight="1" x14ac:dyDescent="0.25">
      <c r="D105" s="72"/>
      <c r="E105" s="8"/>
      <c r="F105" s="8"/>
      <c r="G105" s="9" t="s">
        <v>195</v>
      </c>
      <c r="H105" s="78">
        <f>SUM(H106:H109)</f>
        <v>12</v>
      </c>
      <c r="I105" s="13"/>
      <c r="J105" s="23"/>
      <c r="K105" s="23"/>
      <c r="L105" s="23"/>
      <c r="M105" s="23"/>
      <c r="N105" s="23"/>
      <c r="O105" s="24"/>
      <c r="P105" s="69"/>
      <c r="Q105" s="69"/>
      <c r="R105" s="69"/>
      <c r="S105" s="69"/>
      <c r="T105" s="70"/>
    </row>
    <row r="106" spans="4:20" s="58" customFormat="1" ht="49.5" x14ac:dyDescent="0.25">
      <c r="D106" s="77">
        <v>218</v>
      </c>
      <c r="E106" s="145">
        <v>165</v>
      </c>
      <c r="F106" s="56" t="s">
        <v>196</v>
      </c>
      <c r="G106" s="11" t="s">
        <v>197</v>
      </c>
      <c r="H106" s="99">
        <v>3</v>
      </c>
      <c r="I106" s="17" t="s">
        <v>190</v>
      </c>
      <c r="J106" s="23" t="s">
        <v>19</v>
      </c>
      <c r="K106" s="23"/>
      <c r="L106" s="23"/>
      <c r="M106" s="23"/>
      <c r="N106" s="23"/>
      <c r="O106" s="24"/>
      <c r="P106" s="69"/>
      <c r="Q106" s="69"/>
      <c r="R106" s="69"/>
      <c r="S106" s="69"/>
      <c r="T106" s="70"/>
    </row>
    <row r="107" spans="4:20" s="58" customFormat="1" ht="49.5" x14ac:dyDescent="0.25">
      <c r="D107" s="77">
        <v>220</v>
      </c>
      <c r="E107" s="145">
        <v>166</v>
      </c>
      <c r="F107" s="56" t="s">
        <v>198</v>
      </c>
      <c r="G107" s="11" t="s">
        <v>199</v>
      </c>
      <c r="H107" s="99">
        <v>3</v>
      </c>
      <c r="I107" s="17" t="s">
        <v>190</v>
      </c>
      <c r="J107" s="23" t="s">
        <v>19</v>
      </c>
      <c r="K107" s="23"/>
      <c r="L107" s="23"/>
      <c r="M107" s="23"/>
      <c r="N107" s="23"/>
      <c r="O107" s="24"/>
      <c r="P107" s="69"/>
      <c r="Q107" s="69"/>
      <c r="R107" s="69"/>
      <c r="S107" s="69"/>
      <c r="T107" s="70"/>
    </row>
    <row r="108" spans="4:20" s="58" customFormat="1" ht="66" x14ac:dyDescent="0.25">
      <c r="D108" s="77">
        <v>222</v>
      </c>
      <c r="E108" s="145">
        <v>167</v>
      </c>
      <c r="F108" s="56" t="s">
        <v>200</v>
      </c>
      <c r="G108" s="11" t="s">
        <v>201</v>
      </c>
      <c r="H108" s="99">
        <v>3</v>
      </c>
      <c r="I108" s="17" t="s">
        <v>190</v>
      </c>
      <c r="J108" s="23" t="s">
        <v>19</v>
      </c>
      <c r="K108" s="23"/>
      <c r="L108" s="23"/>
      <c r="M108" s="23"/>
      <c r="N108" s="23"/>
      <c r="O108" s="24"/>
      <c r="P108" s="69"/>
      <c r="Q108" s="69"/>
      <c r="R108" s="69"/>
      <c r="S108" s="69"/>
      <c r="T108" s="70"/>
    </row>
    <row r="109" spans="4:20" s="58" customFormat="1" ht="49.5" x14ac:dyDescent="0.25">
      <c r="D109" s="77">
        <v>224</v>
      </c>
      <c r="E109" s="145">
        <v>168</v>
      </c>
      <c r="F109" s="56" t="s">
        <v>202</v>
      </c>
      <c r="G109" s="11" t="s">
        <v>203</v>
      </c>
      <c r="H109" s="99">
        <v>3</v>
      </c>
      <c r="I109" s="17" t="s">
        <v>190</v>
      </c>
      <c r="J109" s="23" t="s">
        <v>19</v>
      </c>
      <c r="K109" s="23"/>
      <c r="L109" s="23"/>
      <c r="M109" s="23"/>
      <c r="N109" s="23"/>
      <c r="O109" s="24"/>
      <c r="P109" s="69"/>
      <c r="Q109" s="69"/>
      <c r="R109" s="69"/>
      <c r="S109" s="69"/>
      <c r="T109" s="70"/>
    </row>
    <row r="110" spans="4:20" s="58" customFormat="1" ht="73.5" customHeight="1" x14ac:dyDescent="0.25">
      <c r="D110" s="72"/>
      <c r="E110" s="8"/>
      <c r="F110" s="8"/>
      <c r="G110" s="9" t="s">
        <v>204</v>
      </c>
      <c r="H110" s="100">
        <f>SUM(H111:H114)</f>
        <v>12</v>
      </c>
      <c r="I110" s="81"/>
      <c r="J110" s="23"/>
      <c r="K110" s="23"/>
      <c r="L110" s="23"/>
      <c r="M110" s="23"/>
      <c r="N110" s="23"/>
      <c r="O110" s="24"/>
      <c r="P110" s="69"/>
      <c r="Q110" s="69"/>
      <c r="R110" s="69"/>
      <c r="S110" s="69"/>
      <c r="T110" s="70"/>
    </row>
    <row r="111" spans="4:20" s="58" customFormat="1" ht="82.5" x14ac:dyDescent="0.25">
      <c r="D111" s="77">
        <v>226</v>
      </c>
      <c r="E111" s="145">
        <v>169</v>
      </c>
      <c r="F111" s="56" t="s">
        <v>205</v>
      </c>
      <c r="G111" s="11" t="s">
        <v>206</v>
      </c>
      <c r="H111" s="99">
        <v>3</v>
      </c>
      <c r="I111" s="17" t="s">
        <v>190</v>
      </c>
      <c r="J111" s="23" t="s">
        <v>19</v>
      </c>
      <c r="K111" s="23"/>
      <c r="L111" s="23"/>
      <c r="M111" s="23"/>
      <c r="N111" s="23"/>
      <c r="O111" s="24"/>
      <c r="P111" s="69"/>
      <c r="Q111" s="69"/>
      <c r="R111" s="69"/>
      <c r="S111" s="69"/>
      <c r="T111" s="70"/>
    </row>
    <row r="112" spans="4:20" s="58" customFormat="1" ht="33" x14ac:dyDescent="0.25">
      <c r="D112" s="77">
        <v>228</v>
      </c>
      <c r="E112" s="145">
        <v>170</v>
      </c>
      <c r="F112" s="56" t="s">
        <v>207</v>
      </c>
      <c r="G112" s="11" t="s">
        <v>208</v>
      </c>
      <c r="H112" s="99">
        <v>3</v>
      </c>
      <c r="I112" s="17" t="s">
        <v>190</v>
      </c>
      <c r="J112" s="23" t="s">
        <v>19</v>
      </c>
      <c r="K112" s="23"/>
      <c r="L112" s="23"/>
      <c r="M112" s="23"/>
      <c r="N112" s="23"/>
      <c r="O112" s="24"/>
      <c r="P112" s="69"/>
      <c r="Q112" s="69"/>
      <c r="R112" s="69"/>
      <c r="S112" s="69"/>
      <c r="T112" s="70"/>
    </row>
    <row r="113" spans="4:20" s="58" customFormat="1" ht="49.5" x14ac:dyDescent="0.25">
      <c r="D113" s="77">
        <v>230</v>
      </c>
      <c r="E113" s="145">
        <v>171</v>
      </c>
      <c r="F113" s="56" t="s">
        <v>209</v>
      </c>
      <c r="G113" s="11" t="s">
        <v>210</v>
      </c>
      <c r="H113" s="99">
        <v>3</v>
      </c>
      <c r="I113" s="17" t="s">
        <v>190</v>
      </c>
      <c r="J113" s="23" t="s">
        <v>19</v>
      </c>
      <c r="K113" s="23"/>
      <c r="L113" s="23"/>
      <c r="M113" s="23"/>
      <c r="N113" s="23"/>
      <c r="O113" s="24"/>
      <c r="P113" s="69"/>
      <c r="Q113" s="69"/>
      <c r="R113" s="69"/>
      <c r="S113" s="69"/>
      <c r="T113" s="70"/>
    </row>
    <row r="114" spans="4:20" s="58" customFormat="1" ht="66" x14ac:dyDescent="0.25">
      <c r="D114" s="77">
        <v>232</v>
      </c>
      <c r="E114" s="145">
        <v>172</v>
      </c>
      <c r="F114" s="56" t="s">
        <v>211</v>
      </c>
      <c r="G114" s="11" t="s">
        <v>212</v>
      </c>
      <c r="H114" s="99">
        <v>3</v>
      </c>
      <c r="I114" s="17" t="s">
        <v>190</v>
      </c>
      <c r="J114" s="23" t="s">
        <v>19</v>
      </c>
      <c r="K114" s="23"/>
      <c r="L114" s="23"/>
      <c r="M114" s="23"/>
      <c r="N114" s="23"/>
      <c r="O114" s="24"/>
      <c r="P114" s="69"/>
      <c r="Q114" s="69"/>
      <c r="R114" s="69"/>
      <c r="S114" s="69"/>
      <c r="T114" s="70"/>
    </row>
    <row r="115" spans="4:20" s="58" customFormat="1" ht="75" customHeight="1" x14ac:dyDescent="0.25">
      <c r="D115" s="72"/>
      <c r="E115" s="8"/>
      <c r="F115" s="8"/>
      <c r="G115" s="9" t="s">
        <v>213</v>
      </c>
      <c r="H115" s="100">
        <f>SUM(H116:H118)</f>
        <v>9</v>
      </c>
      <c r="I115" s="81"/>
      <c r="J115" s="23"/>
      <c r="K115" s="23"/>
      <c r="L115" s="23"/>
      <c r="M115" s="23"/>
      <c r="N115" s="23"/>
      <c r="O115" s="24"/>
      <c r="P115" s="69"/>
      <c r="Q115" s="69"/>
      <c r="R115" s="69"/>
      <c r="S115" s="69"/>
      <c r="T115" s="70"/>
    </row>
    <row r="116" spans="4:20" s="58" customFormat="1" ht="66" x14ac:dyDescent="0.25">
      <c r="D116" s="77">
        <v>235</v>
      </c>
      <c r="E116" s="145">
        <v>173</v>
      </c>
      <c r="F116" s="56" t="s">
        <v>214</v>
      </c>
      <c r="G116" s="11" t="s">
        <v>215</v>
      </c>
      <c r="H116" s="99">
        <v>3</v>
      </c>
      <c r="I116" s="17" t="s">
        <v>190</v>
      </c>
      <c r="J116" s="23" t="s">
        <v>19</v>
      </c>
      <c r="K116" s="23"/>
      <c r="L116" s="23"/>
      <c r="M116" s="23"/>
      <c r="N116" s="23"/>
      <c r="O116" s="24"/>
      <c r="P116" s="69"/>
      <c r="Q116" s="69"/>
      <c r="R116" s="69"/>
      <c r="S116" s="69"/>
      <c r="T116" s="70"/>
    </row>
    <row r="117" spans="4:20" s="58" customFormat="1" ht="66" x14ac:dyDescent="0.25">
      <c r="D117" s="77">
        <v>238</v>
      </c>
      <c r="E117" s="145">
        <v>174</v>
      </c>
      <c r="F117" s="56" t="s">
        <v>216</v>
      </c>
      <c r="G117" s="11" t="s">
        <v>217</v>
      </c>
      <c r="H117" s="99">
        <v>3</v>
      </c>
      <c r="I117" s="17" t="s">
        <v>190</v>
      </c>
      <c r="J117" s="23" t="s">
        <v>19</v>
      </c>
      <c r="K117" s="23"/>
      <c r="L117" s="23"/>
      <c r="M117" s="23"/>
      <c r="N117" s="23"/>
      <c r="O117" s="24"/>
      <c r="P117" s="69"/>
      <c r="Q117" s="69"/>
      <c r="R117" s="69"/>
      <c r="S117" s="69"/>
      <c r="T117" s="70"/>
    </row>
    <row r="118" spans="4:20" s="58" customFormat="1" ht="66" x14ac:dyDescent="0.25">
      <c r="D118" s="77">
        <v>241</v>
      </c>
      <c r="E118" s="145">
        <v>175</v>
      </c>
      <c r="F118" s="56" t="s">
        <v>218</v>
      </c>
      <c r="G118" s="11" t="s">
        <v>219</v>
      </c>
      <c r="H118" s="99">
        <v>3</v>
      </c>
      <c r="I118" s="17" t="s">
        <v>190</v>
      </c>
      <c r="J118" s="23" t="s">
        <v>19</v>
      </c>
      <c r="K118" s="23"/>
      <c r="L118" s="23"/>
      <c r="M118" s="23"/>
      <c r="N118" s="23"/>
      <c r="O118" s="24"/>
      <c r="P118" s="69"/>
      <c r="Q118" s="69"/>
      <c r="R118" s="69"/>
      <c r="S118" s="69"/>
      <c r="T118" s="70"/>
    </row>
    <row r="119" spans="4:20" s="58" customFormat="1" ht="83.25" customHeight="1" x14ac:dyDescent="0.25">
      <c r="D119" s="72"/>
      <c r="E119" s="8"/>
      <c r="F119" s="8"/>
      <c r="G119" s="9" t="s">
        <v>220</v>
      </c>
      <c r="H119" s="100">
        <f>SUM(H120:H123)</f>
        <v>12</v>
      </c>
      <c r="I119" s="81"/>
      <c r="J119" s="23"/>
      <c r="K119" s="23"/>
      <c r="L119" s="23"/>
      <c r="M119" s="23"/>
      <c r="N119" s="23"/>
      <c r="O119" s="24"/>
      <c r="P119" s="69"/>
      <c r="Q119" s="69"/>
      <c r="R119" s="69"/>
      <c r="S119" s="69"/>
      <c r="T119" s="70"/>
    </row>
    <row r="120" spans="4:20" s="58" customFormat="1" ht="82.5" x14ac:dyDescent="0.25">
      <c r="D120" s="77">
        <v>244</v>
      </c>
      <c r="E120" s="145">
        <v>176</v>
      </c>
      <c r="F120" s="56" t="s">
        <v>221</v>
      </c>
      <c r="G120" s="11" t="s">
        <v>222</v>
      </c>
      <c r="H120" s="99">
        <v>3</v>
      </c>
      <c r="I120" s="17" t="s">
        <v>190</v>
      </c>
      <c r="J120" s="23" t="s">
        <v>19</v>
      </c>
      <c r="K120" s="23"/>
      <c r="L120" s="23"/>
      <c r="M120" s="23"/>
      <c r="N120" s="23"/>
      <c r="O120" s="24"/>
      <c r="P120" s="69"/>
      <c r="Q120" s="69"/>
      <c r="R120" s="69"/>
      <c r="S120" s="69"/>
      <c r="T120" s="70"/>
    </row>
    <row r="121" spans="4:20" s="58" customFormat="1" ht="49.5" x14ac:dyDescent="0.25">
      <c r="D121" s="77">
        <v>246</v>
      </c>
      <c r="E121" s="145">
        <v>177</v>
      </c>
      <c r="F121" s="56" t="s">
        <v>223</v>
      </c>
      <c r="G121" s="11" t="s">
        <v>224</v>
      </c>
      <c r="H121" s="99">
        <v>3</v>
      </c>
      <c r="I121" s="17" t="s">
        <v>190</v>
      </c>
      <c r="J121" s="23" t="s">
        <v>19</v>
      </c>
      <c r="K121" s="23"/>
      <c r="L121" s="23"/>
      <c r="M121" s="23"/>
      <c r="N121" s="23"/>
      <c r="O121" s="24"/>
      <c r="P121" s="69"/>
      <c r="Q121" s="69"/>
      <c r="R121" s="69"/>
      <c r="S121" s="69"/>
      <c r="T121" s="70"/>
    </row>
    <row r="122" spans="4:20" s="58" customFormat="1" ht="49.5" x14ac:dyDescent="0.25">
      <c r="D122" s="77">
        <v>248</v>
      </c>
      <c r="E122" s="145">
        <v>178</v>
      </c>
      <c r="F122" s="56" t="s">
        <v>225</v>
      </c>
      <c r="G122" s="11" t="s">
        <v>226</v>
      </c>
      <c r="H122" s="99">
        <v>3</v>
      </c>
      <c r="I122" s="17" t="s">
        <v>190</v>
      </c>
      <c r="J122" s="23" t="s">
        <v>19</v>
      </c>
      <c r="K122" s="23"/>
      <c r="L122" s="23"/>
      <c r="M122" s="23"/>
      <c r="N122" s="23"/>
      <c r="O122" s="24"/>
      <c r="P122" s="69"/>
      <c r="Q122" s="69"/>
      <c r="R122" s="69"/>
      <c r="S122" s="69"/>
      <c r="T122" s="70"/>
    </row>
    <row r="123" spans="4:20" s="58" customFormat="1" ht="82.5" x14ac:dyDescent="0.25">
      <c r="D123" s="77">
        <v>250</v>
      </c>
      <c r="E123" s="145">
        <v>179</v>
      </c>
      <c r="F123" s="56" t="s">
        <v>227</v>
      </c>
      <c r="G123" s="11" t="s">
        <v>228</v>
      </c>
      <c r="H123" s="99">
        <v>3</v>
      </c>
      <c r="I123" s="17" t="s">
        <v>190</v>
      </c>
      <c r="J123" s="23" t="s">
        <v>19</v>
      </c>
      <c r="K123" s="23"/>
      <c r="L123" s="23"/>
      <c r="M123" s="23"/>
      <c r="N123" s="23"/>
      <c r="O123" s="24"/>
      <c r="P123" s="69"/>
      <c r="Q123" s="69"/>
      <c r="R123" s="69"/>
      <c r="S123" s="69"/>
      <c r="T123" s="70"/>
    </row>
    <row r="124" spans="4:20" s="58" customFormat="1" ht="60.75" customHeight="1" x14ac:dyDescent="0.25">
      <c r="D124" s="72"/>
      <c r="E124" s="142"/>
      <c r="F124" s="142"/>
      <c r="G124" s="141" t="s">
        <v>229</v>
      </c>
      <c r="H124" s="101">
        <f>SUM(H125:H127)</f>
        <v>9</v>
      </c>
      <c r="I124" s="71"/>
      <c r="J124" s="23"/>
      <c r="K124" s="23"/>
      <c r="L124" s="23"/>
      <c r="M124" s="23"/>
      <c r="N124" s="23"/>
      <c r="O124" s="24"/>
      <c r="P124" s="69"/>
      <c r="Q124" s="69"/>
      <c r="R124" s="69"/>
      <c r="S124" s="69"/>
      <c r="T124" s="70"/>
    </row>
    <row r="125" spans="4:20" s="58" customFormat="1" ht="49.5" x14ac:dyDescent="0.25">
      <c r="D125" s="77">
        <v>252</v>
      </c>
      <c r="E125" s="145">
        <v>180</v>
      </c>
      <c r="F125" s="56" t="s">
        <v>230</v>
      </c>
      <c r="G125" s="11" t="s">
        <v>231</v>
      </c>
      <c r="H125" s="99">
        <v>3</v>
      </c>
      <c r="I125" s="17" t="s">
        <v>190</v>
      </c>
      <c r="J125" s="23" t="s">
        <v>19</v>
      </c>
      <c r="K125" s="23"/>
      <c r="L125" s="23"/>
      <c r="M125" s="23"/>
      <c r="N125" s="23"/>
      <c r="O125" s="24"/>
      <c r="P125" s="69"/>
      <c r="Q125" s="69"/>
      <c r="R125" s="69"/>
      <c r="S125" s="69"/>
      <c r="T125" s="70"/>
    </row>
    <row r="126" spans="4:20" s="58" customFormat="1" ht="49.5" x14ac:dyDescent="0.25">
      <c r="D126" s="77">
        <v>254</v>
      </c>
      <c r="E126" s="145">
        <v>181</v>
      </c>
      <c r="F126" s="56" t="s">
        <v>232</v>
      </c>
      <c r="G126" s="11" t="s">
        <v>233</v>
      </c>
      <c r="H126" s="99">
        <v>3</v>
      </c>
      <c r="I126" s="17" t="s">
        <v>190</v>
      </c>
      <c r="J126" s="23" t="s">
        <v>19</v>
      </c>
      <c r="K126" s="23"/>
      <c r="L126" s="23"/>
      <c r="M126" s="23"/>
      <c r="N126" s="23"/>
      <c r="O126" s="24"/>
      <c r="P126" s="69"/>
      <c r="Q126" s="69"/>
      <c r="R126" s="69"/>
      <c r="S126" s="69"/>
      <c r="T126" s="70"/>
    </row>
    <row r="127" spans="4:20" s="58" customFormat="1" ht="82.5" x14ac:dyDescent="0.25">
      <c r="D127" s="77">
        <v>256</v>
      </c>
      <c r="E127" s="145">
        <v>182</v>
      </c>
      <c r="F127" s="56" t="s">
        <v>234</v>
      </c>
      <c r="G127" s="11" t="s">
        <v>235</v>
      </c>
      <c r="H127" s="99">
        <v>3</v>
      </c>
      <c r="I127" s="17" t="s">
        <v>190</v>
      </c>
      <c r="J127" s="23" t="s">
        <v>19</v>
      </c>
      <c r="K127" s="23"/>
      <c r="L127" s="23"/>
      <c r="M127" s="23"/>
      <c r="N127" s="23"/>
      <c r="O127" s="24"/>
      <c r="P127" s="69"/>
      <c r="Q127" s="69"/>
      <c r="R127" s="69"/>
      <c r="S127" s="69"/>
      <c r="T127" s="70"/>
    </row>
    <row r="128" spans="4:20" s="58" customFormat="1" ht="63.75" customHeight="1" x14ac:dyDescent="0.25">
      <c r="D128" s="72"/>
      <c r="E128" s="18"/>
      <c r="F128" s="18"/>
      <c r="G128" s="19" t="s">
        <v>236</v>
      </c>
      <c r="H128" s="102">
        <f>SUM(H129:H132)</f>
        <v>12</v>
      </c>
      <c r="I128" s="20"/>
      <c r="J128" s="23"/>
      <c r="K128" s="23"/>
      <c r="L128" s="23"/>
      <c r="M128" s="23"/>
      <c r="N128" s="23"/>
      <c r="O128" s="24"/>
      <c r="P128" s="69"/>
      <c r="Q128" s="69"/>
      <c r="R128" s="69"/>
      <c r="S128" s="69"/>
      <c r="T128" s="70"/>
    </row>
    <row r="129" spans="4:20" s="58" customFormat="1" ht="82.5" x14ac:dyDescent="0.25">
      <c r="D129" s="77">
        <v>258</v>
      </c>
      <c r="E129" s="145">
        <v>183</v>
      </c>
      <c r="F129" s="56" t="s">
        <v>237</v>
      </c>
      <c r="G129" s="11" t="s">
        <v>238</v>
      </c>
      <c r="H129" s="99">
        <v>3</v>
      </c>
      <c r="I129" s="17" t="s">
        <v>190</v>
      </c>
      <c r="J129" s="23" t="s">
        <v>19</v>
      </c>
      <c r="K129" s="23"/>
      <c r="L129" s="23"/>
      <c r="M129" s="23"/>
      <c r="N129" s="23"/>
      <c r="O129" s="24"/>
      <c r="P129" s="69"/>
      <c r="Q129" s="69"/>
      <c r="R129" s="69"/>
      <c r="S129" s="69"/>
      <c r="T129" s="70"/>
    </row>
    <row r="130" spans="4:20" s="58" customFormat="1" ht="33" x14ac:dyDescent="0.25">
      <c r="D130" s="77">
        <v>260</v>
      </c>
      <c r="E130" s="145">
        <v>184</v>
      </c>
      <c r="F130" s="56" t="s">
        <v>239</v>
      </c>
      <c r="G130" s="11" t="s">
        <v>240</v>
      </c>
      <c r="H130" s="99">
        <v>3</v>
      </c>
      <c r="I130" s="17" t="s">
        <v>190</v>
      </c>
      <c r="J130" s="23" t="s">
        <v>19</v>
      </c>
      <c r="K130" s="23"/>
      <c r="L130" s="23"/>
      <c r="M130" s="23"/>
      <c r="N130" s="23"/>
      <c r="O130" s="24"/>
      <c r="P130" s="69"/>
      <c r="Q130" s="69"/>
      <c r="R130" s="69"/>
      <c r="S130" s="69"/>
      <c r="T130" s="70"/>
    </row>
    <row r="131" spans="4:20" s="58" customFormat="1" ht="49.5" x14ac:dyDescent="0.25">
      <c r="D131" s="77">
        <v>262</v>
      </c>
      <c r="E131" s="145">
        <v>185</v>
      </c>
      <c r="F131" s="56" t="s">
        <v>241</v>
      </c>
      <c r="G131" s="11" t="s">
        <v>242</v>
      </c>
      <c r="H131" s="99">
        <v>3</v>
      </c>
      <c r="I131" s="17" t="s">
        <v>190</v>
      </c>
      <c r="J131" s="23" t="s">
        <v>19</v>
      </c>
      <c r="K131" s="23"/>
      <c r="L131" s="23"/>
      <c r="M131" s="23"/>
      <c r="N131" s="23"/>
      <c r="O131" s="24"/>
      <c r="P131" s="69"/>
      <c r="Q131" s="69"/>
      <c r="R131" s="69"/>
      <c r="S131" s="69"/>
      <c r="T131" s="70"/>
    </row>
    <row r="132" spans="4:20" s="58" customFormat="1" ht="49.5" x14ac:dyDescent="0.25">
      <c r="D132" s="77">
        <v>264</v>
      </c>
      <c r="E132" s="145">
        <v>186</v>
      </c>
      <c r="F132" s="56" t="s">
        <v>243</v>
      </c>
      <c r="G132" s="11" t="s">
        <v>244</v>
      </c>
      <c r="H132" s="99">
        <v>3</v>
      </c>
      <c r="I132" s="17" t="s">
        <v>190</v>
      </c>
      <c r="J132" s="23" t="s">
        <v>19</v>
      </c>
      <c r="K132" s="23"/>
      <c r="L132" s="23"/>
      <c r="M132" s="23"/>
      <c r="N132" s="23"/>
      <c r="O132" s="24"/>
      <c r="P132" s="69"/>
      <c r="Q132" s="69"/>
      <c r="R132" s="69"/>
      <c r="S132" s="69"/>
      <c r="T132" s="70"/>
    </row>
    <row r="133" spans="4:20" s="58" customFormat="1" ht="55.5" customHeight="1" x14ac:dyDescent="0.25">
      <c r="D133" s="72"/>
      <c r="E133" s="18"/>
      <c r="F133" s="18"/>
      <c r="G133" s="19" t="s">
        <v>245</v>
      </c>
      <c r="H133" s="102">
        <f>SUM(H134:H136)</f>
        <v>9</v>
      </c>
      <c r="I133" s="20"/>
      <c r="J133" s="23"/>
      <c r="K133" s="23"/>
      <c r="L133" s="23"/>
      <c r="M133" s="23"/>
      <c r="N133" s="23"/>
      <c r="O133" s="24"/>
      <c r="P133" s="69"/>
      <c r="Q133" s="69"/>
      <c r="R133" s="69"/>
      <c r="S133" s="69"/>
      <c r="T133" s="70"/>
    </row>
    <row r="134" spans="4:20" s="58" customFormat="1" ht="49.5" x14ac:dyDescent="0.25">
      <c r="D134" s="77">
        <v>266</v>
      </c>
      <c r="E134" s="145">
        <v>187</v>
      </c>
      <c r="F134" s="33" t="s">
        <v>246</v>
      </c>
      <c r="G134" s="11" t="s">
        <v>247</v>
      </c>
      <c r="H134" s="99">
        <v>3</v>
      </c>
      <c r="I134" s="17" t="s">
        <v>190</v>
      </c>
      <c r="J134" s="23" t="s">
        <v>19</v>
      </c>
      <c r="K134" s="23"/>
      <c r="L134" s="23"/>
      <c r="M134" s="23"/>
      <c r="N134" s="23"/>
      <c r="O134" s="24"/>
      <c r="P134" s="69"/>
      <c r="Q134" s="69"/>
      <c r="R134" s="69"/>
      <c r="S134" s="69"/>
      <c r="T134" s="70"/>
    </row>
    <row r="135" spans="4:20" s="58" customFormat="1" ht="66" x14ac:dyDescent="0.25">
      <c r="D135" s="77">
        <v>268</v>
      </c>
      <c r="E135" s="145">
        <v>188</v>
      </c>
      <c r="F135" s="33" t="s">
        <v>248</v>
      </c>
      <c r="G135" s="11" t="s">
        <v>249</v>
      </c>
      <c r="H135" s="99">
        <v>3</v>
      </c>
      <c r="I135" s="17" t="s">
        <v>190</v>
      </c>
      <c r="J135" s="23" t="s">
        <v>19</v>
      </c>
      <c r="K135" s="23"/>
      <c r="L135" s="23"/>
      <c r="M135" s="23"/>
      <c r="N135" s="23"/>
      <c r="O135" s="24"/>
      <c r="P135" s="69"/>
      <c r="Q135" s="69"/>
      <c r="R135" s="69"/>
      <c r="S135" s="69"/>
      <c r="T135" s="70"/>
    </row>
    <row r="136" spans="4:20" s="58" customFormat="1" ht="66" x14ac:dyDescent="0.25">
      <c r="D136" s="77">
        <v>270</v>
      </c>
      <c r="E136" s="145">
        <v>189</v>
      </c>
      <c r="F136" s="33" t="s">
        <v>250</v>
      </c>
      <c r="G136" s="11" t="s">
        <v>251</v>
      </c>
      <c r="H136" s="99">
        <v>3</v>
      </c>
      <c r="I136" s="17" t="s">
        <v>190</v>
      </c>
      <c r="J136" s="23" t="s">
        <v>19</v>
      </c>
      <c r="K136" s="23"/>
      <c r="L136" s="23"/>
      <c r="M136" s="23"/>
      <c r="N136" s="23"/>
      <c r="O136" s="24"/>
      <c r="P136" s="69"/>
      <c r="Q136" s="69"/>
      <c r="R136" s="69"/>
      <c r="S136" s="69"/>
      <c r="T136" s="70"/>
    </row>
    <row r="137" spans="4:20" s="58" customFormat="1" ht="64.5" customHeight="1" x14ac:dyDescent="0.25">
      <c r="D137" s="72"/>
      <c r="E137" s="18"/>
      <c r="F137" s="18"/>
      <c r="G137" s="19" t="s">
        <v>252</v>
      </c>
      <c r="H137" s="102">
        <f>SUM(H138:H140)</f>
        <v>9</v>
      </c>
      <c r="I137" s="20"/>
      <c r="J137" s="23"/>
      <c r="K137" s="23"/>
      <c r="L137" s="23"/>
      <c r="M137" s="23"/>
      <c r="N137" s="23"/>
      <c r="O137" s="24"/>
      <c r="P137" s="69"/>
      <c r="Q137" s="69"/>
      <c r="R137" s="69"/>
      <c r="S137" s="69"/>
      <c r="T137" s="70"/>
    </row>
    <row r="138" spans="4:20" s="58" customFormat="1" ht="66" x14ac:dyDescent="0.25">
      <c r="D138" s="77">
        <v>272</v>
      </c>
      <c r="E138" s="145">
        <v>190</v>
      </c>
      <c r="F138" s="33" t="s">
        <v>253</v>
      </c>
      <c r="G138" s="11" t="s">
        <v>254</v>
      </c>
      <c r="H138" s="99">
        <v>3</v>
      </c>
      <c r="I138" s="17" t="s">
        <v>190</v>
      </c>
      <c r="J138" s="23" t="s">
        <v>19</v>
      </c>
      <c r="K138" s="23"/>
      <c r="L138" s="23"/>
      <c r="M138" s="23"/>
      <c r="N138" s="23"/>
      <c r="O138" s="24"/>
      <c r="P138" s="69"/>
      <c r="Q138" s="69"/>
      <c r="R138" s="69"/>
      <c r="S138" s="69"/>
      <c r="T138" s="70"/>
    </row>
    <row r="139" spans="4:20" s="58" customFormat="1" ht="49.5" x14ac:dyDescent="0.25">
      <c r="D139" s="77">
        <v>276</v>
      </c>
      <c r="E139" s="145">
        <v>191</v>
      </c>
      <c r="F139" s="33" t="s">
        <v>255</v>
      </c>
      <c r="G139" s="11" t="s">
        <v>256</v>
      </c>
      <c r="H139" s="99">
        <v>3</v>
      </c>
      <c r="I139" s="17" t="s">
        <v>190</v>
      </c>
      <c r="J139" s="23" t="s">
        <v>19</v>
      </c>
      <c r="K139" s="23"/>
      <c r="L139" s="23"/>
      <c r="M139" s="23"/>
      <c r="N139" s="23"/>
      <c r="O139" s="24"/>
      <c r="P139" s="69"/>
      <c r="Q139" s="69"/>
      <c r="R139" s="69"/>
      <c r="S139" s="69"/>
      <c r="T139" s="70"/>
    </row>
    <row r="140" spans="4:20" s="58" customFormat="1" ht="66" x14ac:dyDescent="0.25">
      <c r="D140" s="77">
        <v>279</v>
      </c>
      <c r="E140" s="145">
        <v>192</v>
      </c>
      <c r="F140" s="33" t="s">
        <v>257</v>
      </c>
      <c r="G140" s="11" t="s">
        <v>258</v>
      </c>
      <c r="H140" s="99">
        <v>3</v>
      </c>
      <c r="I140" s="17" t="s">
        <v>190</v>
      </c>
      <c r="J140" s="23" t="s">
        <v>19</v>
      </c>
      <c r="K140" s="23"/>
      <c r="L140" s="23"/>
      <c r="M140" s="23"/>
      <c r="N140" s="23"/>
      <c r="O140" s="24"/>
      <c r="P140" s="69"/>
      <c r="Q140" s="69"/>
      <c r="R140" s="69"/>
      <c r="S140" s="69"/>
      <c r="T140" s="70"/>
    </row>
    <row r="141" spans="4:20" s="58" customFormat="1" ht="16.5" customHeight="1" x14ac:dyDescent="0.25">
      <c r="D141" s="138"/>
      <c r="E141" s="138"/>
      <c r="F141" s="138"/>
      <c r="G141" s="138" t="s">
        <v>259</v>
      </c>
      <c r="H141" s="139"/>
      <c r="I141" s="139"/>
      <c r="J141" s="139"/>
      <c r="K141" s="139"/>
      <c r="L141" s="139"/>
      <c r="M141" s="139"/>
      <c r="N141" s="139"/>
      <c r="O141" s="140"/>
      <c r="P141" s="69"/>
      <c r="Q141" s="69"/>
      <c r="R141" s="69"/>
      <c r="S141" s="69"/>
      <c r="T141" s="70"/>
    </row>
    <row r="142" spans="4:20" s="58" customFormat="1" ht="51" customHeight="1" x14ac:dyDescent="0.25">
      <c r="D142" s="72"/>
      <c r="E142" s="18"/>
      <c r="F142" s="18"/>
      <c r="G142" s="19" t="s">
        <v>260</v>
      </c>
      <c r="H142" s="102">
        <f>SUM(H143:H145)</f>
        <v>9</v>
      </c>
      <c r="I142" s="20"/>
      <c r="J142" s="23"/>
      <c r="K142" s="23"/>
      <c r="L142" s="23"/>
      <c r="M142" s="23"/>
      <c r="N142" s="23"/>
      <c r="O142" s="24"/>
      <c r="P142" s="69"/>
      <c r="Q142" s="69"/>
      <c r="R142" s="69"/>
      <c r="S142" s="69"/>
      <c r="T142" s="70"/>
    </row>
    <row r="143" spans="4:20" s="58" customFormat="1" ht="49.5" x14ac:dyDescent="0.25">
      <c r="D143" s="77">
        <v>282</v>
      </c>
      <c r="E143" s="145">
        <v>193</v>
      </c>
      <c r="F143" s="33" t="s">
        <v>261</v>
      </c>
      <c r="G143" s="11" t="s">
        <v>262</v>
      </c>
      <c r="H143" s="103">
        <v>3</v>
      </c>
      <c r="I143" s="12" t="s">
        <v>18</v>
      </c>
      <c r="J143" s="23" t="s">
        <v>19</v>
      </c>
      <c r="K143" s="23"/>
      <c r="L143" s="23"/>
      <c r="M143" s="23"/>
      <c r="N143" s="23"/>
      <c r="O143" s="24"/>
      <c r="P143" s="69"/>
      <c r="Q143" s="69"/>
      <c r="R143" s="69"/>
      <c r="S143" s="69"/>
      <c r="T143" s="70"/>
    </row>
    <row r="144" spans="4:20" s="58" customFormat="1" ht="49.5" x14ac:dyDescent="0.25">
      <c r="D144" s="77">
        <v>284</v>
      </c>
      <c r="E144" s="145">
        <v>194</v>
      </c>
      <c r="F144" s="144" t="s">
        <v>263</v>
      </c>
      <c r="G144" s="11" t="s">
        <v>264</v>
      </c>
      <c r="H144" s="75">
        <v>3</v>
      </c>
      <c r="I144" s="12" t="s">
        <v>18</v>
      </c>
      <c r="J144" s="23" t="s">
        <v>19</v>
      </c>
      <c r="K144" s="23"/>
      <c r="L144" s="23"/>
      <c r="M144" s="23"/>
      <c r="N144" s="23"/>
      <c r="O144" s="24"/>
      <c r="P144" s="69"/>
      <c r="Q144" s="69"/>
      <c r="R144" s="69"/>
      <c r="S144" s="69"/>
      <c r="T144" s="70"/>
    </row>
    <row r="145" spans="4:20" s="58" customFormat="1" ht="49.5" x14ac:dyDescent="0.25">
      <c r="D145" s="77">
        <v>286</v>
      </c>
      <c r="E145" s="80">
        <v>195</v>
      </c>
      <c r="F145" s="46" t="s">
        <v>265</v>
      </c>
      <c r="G145" s="11" t="s">
        <v>266</v>
      </c>
      <c r="H145" s="104">
        <v>3</v>
      </c>
      <c r="I145" s="17" t="s">
        <v>267</v>
      </c>
      <c r="J145" s="23" t="s">
        <v>19</v>
      </c>
      <c r="K145" s="23"/>
      <c r="L145" s="23"/>
      <c r="M145" s="23"/>
      <c r="N145" s="23"/>
      <c r="O145" s="24"/>
      <c r="P145" s="69"/>
      <c r="Q145" s="69"/>
      <c r="R145" s="69"/>
      <c r="S145" s="69"/>
      <c r="T145" s="70"/>
    </row>
    <row r="146" spans="4:20" s="58" customFormat="1" ht="57" customHeight="1" x14ac:dyDescent="0.25">
      <c r="D146" s="72"/>
      <c r="E146" s="18"/>
      <c r="F146" s="18"/>
      <c r="G146" s="19" t="s">
        <v>268</v>
      </c>
      <c r="H146" s="105">
        <f>SUM(H147:H149)</f>
        <v>9</v>
      </c>
      <c r="I146" s="20"/>
      <c r="J146" s="23"/>
      <c r="K146" s="23"/>
      <c r="L146" s="23"/>
      <c r="M146" s="23"/>
      <c r="N146" s="23"/>
      <c r="O146" s="24"/>
      <c r="P146" s="69"/>
      <c r="Q146" s="69"/>
      <c r="R146" s="69"/>
      <c r="S146" s="69"/>
      <c r="T146" s="70"/>
    </row>
    <row r="147" spans="4:20" s="58" customFormat="1" ht="49.5" x14ac:dyDescent="0.25">
      <c r="D147" s="77">
        <v>287</v>
      </c>
      <c r="E147" s="145">
        <v>196</v>
      </c>
      <c r="F147" s="33" t="s">
        <v>269</v>
      </c>
      <c r="G147" s="11" t="s">
        <v>26</v>
      </c>
      <c r="H147" s="75">
        <v>3</v>
      </c>
      <c r="I147" s="12" t="s">
        <v>18</v>
      </c>
      <c r="J147" s="23" t="s">
        <v>19</v>
      </c>
      <c r="K147" s="23"/>
      <c r="L147" s="23"/>
      <c r="M147" s="23"/>
      <c r="N147" s="23"/>
      <c r="O147" s="24"/>
      <c r="P147" s="69"/>
      <c r="Q147" s="69"/>
      <c r="R147" s="69"/>
      <c r="S147" s="69"/>
      <c r="T147" s="70"/>
    </row>
    <row r="148" spans="4:20" s="58" customFormat="1" ht="49.5" x14ac:dyDescent="0.25">
      <c r="D148" s="77">
        <v>289</v>
      </c>
      <c r="E148" s="145">
        <v>197</v>
      </c>
      <c r="F148" s="33" t="s">
        <v>270</v>
      </c>
      <c r="G148" s="11" t="s">
        <v>30</v>
      </c>
      <c r="H148" s="75">
        <v>3</v>
      </c>
      <c r="I148" s="12" t="s">
        <v>18</v>
      </c>
      <c r="J148" s="23" t="s">
        <v>19</v>
      </c>
      <c r="K148" s="23"/>
      <c r="L148" s="23"/>
      <c r="M148" s="23"/>
      <c r="N148" s="23"/>
      <c r="O148" s="24"/>
      <c r="P148" s="69"/>
      <c r="Q148" s="69"/>
      <c r="R148" s="69"/>
      <c r="S148" s="69"/>
      <c r="T148" s="70"/>
    </row>
    <row r="149" spans="4:20" s="58" customFormat="1" ht="49.5" x14ac:dyDescent="0.25">
      <c r="D149" s="77">
        <v>291</v>
      </c>
      <c r="E149" s="145">
        <v>198</v>
      </c>
      <c r="F149" s="33" t="s">
        <v>271</v>
      </c>
      <c r="G149" s="11" t="s">
        <v>272</v>
      </c>
      <c r="H149" s="104">
        <v>3</v>
      </c>
      <c r="I149" s="17" t="s">
        <v>267</v>
      </c>
      <c r="J149" s="23" t="s">
        <v>19</v>
      </c>
      <c r="K149" s="23"/>
      <c r="L149" s="23"/>
      <c r="M149" s="23"/>
      <c r="N149" s="23"/>
      <c r="O149" s="24"/>
      <c r="P149" s="69"/>
      <c r="Q149" s="69"/>
      <c r="R149" s="69"/>
      <c r="S149" s="69"/>
      <c r="T149" s="70"/>
    </row>
    <row r="150" spans="4:20" s="58" customFormat="1" ht="54.75" customHeight="1" x14ac:dyDescent="0.25">
      <c r="D150" s="72"/>
      <c r="E150" s="18"/>
      <c r="F150" s="18"/>
      <c r="G150" s="19" t="s">
        <v>273</v>
      </c>
      <c r="H150" s="105">
        <f>SUM(H151:H153)</f>
        <v>9</v>
      </c>
      <c r="I150" s="20"/>
      <c r="J150" s="23"/>
      <c r="K150" s="23"/>
      <c r="L150" s="23"/>
      <c r="M150" s="23"/>
      <c r="N150" s="23"/>
      <c r="O150" s="24"/>
      <c r="P150" s="69"/>
      <c r="Q150" s="69"/>
      <c r="R150" s="69"/>
      <c r="S150" s="69"/>
      <c r="T150" s="70"/>
    </row>
    <row r="151" spans="4:20" s="58" customFormat="1" ht="66" x14ac:dyDescent="0.25">
      <c r="D151" s="77">
        <v>294</v>
      </c>
      <c r="E151" s="145">
        <v>199</v>
      </c>
      <c r="F151" s="33" t="s">
        <v>274</v>
      </c>
      <c r="G151" s="11" t="s">
        <v>275</v>
      </c>
      <c r="H151" s="75">
        <v>3</v>
      </c>
      <c r="I151" s="12" t="s">
        <v>18</v>
      </c>
      <c r="J151" s="23" t="s">
        <v>19</v>
      </c>
      <c r="K151" s="23"/>
      <c r="L151" s="23"/>
      <c r="M151" s="23"/>
      <c r="N151" s="23"/>
      <c r="O151" s="24"/>
      <c r="P151" s="69"/>
      <c r="Q151" s="69"/>
      <c r="R151" s="69"/>
      <c r="S151" s="69"/>
      <c r="T151" s="70"/>
    </row>
    <row r="152" spans="4:20" s="58" customFormat="1" ht="49.5" x14ac:dyDescent="0.25">
      <c r="D152" s="77">
        <v>296</v>
      </c>
      <c r="E152" s="145">
        <v>200</v>
      </c>
      <c r="F152" s="33" t="s">
        <v>276</v>
      </c>
      <c r="G152" s="11" t="s">
        <v>277</v>
      </c>
      <c r="H152" s="104">
        <v>3</v>
      </c>
      <c r="I152" s="17" t="s">
        <v>267</v>
      </c>
      <c r="J152" s="23" t="s">
        <v>19</v>
      </c>
      <c r="K152" s="23"/>
      <c r="L152" s="23"/>
      <c r="M152" s="23"/>
      <c r="N152" s="23"/>
      <c r="O152" s="24"/>
      <c r="P152" s="69"/>
      <c r="Q152" s="69"/>
      <c r="R152" s="69"/>
      <c r="S152" s="69"/>
      <c r="T152" s="70"/>
    </row>
    <row r="153" spans="4:20" s="58" customFormat="1" ht="66" x14ac:dyDescent="0.25">
      <c r="D153" s="77">
        <v>299</v>
      </c>
      <c r="E153" s="145">
        <v>201</v>
      </c>
      <c r="F153" s="33" t="s">
        <v>278</v>
      </c>
      <c r="G153" s="11" t="s">
        <v>279</v>
      </c>
      <c r="H153" s="75">
        <v>3</v>
      </c>
      <c r="I153" s="12" t="s">
        <v>18</v>
      </c>
      <c r="J153" s="23" t="s">
        <v>19</v>
      </c>
      <c r="K153" s="23"/>
      <c r="L153" s="23"/>
      <c r="M153" s="23"/>
      <c r="N153" s="23"/>
      <c r="O153" s="24"/>
      <c r="P153" s="69"/>
      <c r="Q153" s="69"/>
      <c r="R153" s="69"/>
      <c r="S153" s="69"/>
      <c r="T153" s="70"/>
    </row>
    <row r="154" spans="4:20" s="58" customFormat="1" ht="58.5" customHeight="1" x14ac:dyDescent="0.25">
      <c r="D154" s="72"/>
      <c r="E154" s="18"/>
      <c r="F154" s="18"/>
      <c r="G154" s="19" t="s">
        <v>280</v>
      </c>
      <c r="H154" s="102">
        <f>SUM(H155:H157)</f>
        <v>9</v>
      </c>
      <c r="I154" s="20"/>
      <c r="J154" s="23"/>
      <c r="K154" s="23"/>
      <c r="L154" s="23"/>
      <c r="M154" s="23"/>
      <c r="N154" s="23"/>
      <c r="O154" s="24"/>
      <c r="P154" s="69"/>
      <c r="Q154" s="69"/>
      <c r="R154" s="69"/>
      <c r="S154" s="69"/>
      <c r="T154" s="70"/>
    </row>
    <row r="155" spans="4:20" s="58" customFormat="1" ht="50.25" thickBot="1" x14ac:dyDescent="0.3">
      <c r="D155" s="77">
        <v>302</v>
      </c>
      <c r="E155" s="145">
        <v>202</v>
      </c>
      <c r="F155" s="33" t="s">
        <v>281</v>
      </c>
      <c r="G155" s="11" t="s">
        <v>282</v>
      </c>
      <c r="H155" s="79">
        <v>3</v>
      </c>
      <c r="I155" s="16" t="s">
        <v>89</v>
      </c>
      <c r="J155" s="23" t="s">
        <v>19</v>
      </c>
      <c r="K155" s="23"/>
      <c r="L155" s="23"/>
      <c r="M155" s="23"/>
      <c r="N155" s="23"/>
      <c r="O155" s="24"/>
      <c r="P155" s="69"/>
      <c r="Q155" s="69"/>
      <c r="R155" s="69"/>
      <c r="S155" s="69"/>
      <c r="T155" s="70"/>
    </row>
    <row r="156" spans="4:20" s="58" customFormat="1" ht="49.5" x14ac:dyDescent="0.25">
      <c r="D156" s="77">
        <v>304</v>
      </c>
      <c r="E156" s="145">
        <v>203</v>
      </c>
      <c r="F156" s="33" t="s">
        <v>283</v>
      </c>
      <c r="G156" s="11" t="s">
        <v>284</v>
      </c>
      <c r="H156" s="75">
        <v>3</v>
      </c>
      <c r="I156" s="12" t="s">
        <v>18</v>
      </c>
      <c r="J156" s="23" t="s">
        <v>19</v>
      </c>
      <c r="K156" s="23"/>
      <c r="L156" s="23"/>
      <c r="M156" s="23"/>
      <c r="N156" s="23"/>
      <c r="O156" s="24"/>
      <c r="P156" s="69"/>
      <c r="Q156" s="69"/>
      <c r="R156" s="69"/>
      <c r="S156" s="69"/>
      <c r="T156" s="70"/>
    </row>
    <row r="157" spans="4:20" s="58" customFormat="1" ht="50.25" thickBot="1" x14ac:dyDescent="0.3">
      <c r="D157" s="77">
        <v>307</v>
      </c>
      <c r="E157" s="145">
        <v>204</v>
      </c>
      <c r="F157" s="33" t="s">
        <v>285</v>
      </c>
      <c r="G157" s="11" t="s">
        <v>286</v>
      </c>
      <c r="H157" s="79">
        <v>3</v>
      </c>
      <c r="I157" s="16" t="s">
        <v>89</v>
      </c>
      <c r="J157" s="23" t="s">
        <v>19</v>
      </c>
      <c r="K157" s="23"/>
      <c r="L157" s="23"/>
      <c r="M157" s="23"/>
      <c r="N157" s="23"/>
      <c r="O157" s="24"/>
      <c r="P157" s="69"/>
      <c r="Q157" s="69"/>
      <c r="R157" s="69"/>
      <c r="S157" s="69"/>
      <c r="T157" s="70"/>
    </row>
    <row r="158" spans="4:20" s="58" customFormat="1" ht="56.25" customHeight="1" x14ac:dyDescent="0.25">
      <c r="D158" s="72"/>
      <c r="E158" s="18"/>
      <c r="F158" s="18"/>
      <c r="G158" s="19" t="s">
        <v>287</v>
      </c>
      <c r="H158" s="105">
        <f>SUM(H159:H161)</f>
        <v>9</v>
      </c>
      <c r="I158" s="20"/>
      <c r="J158" s="23"/>
      <c r="K158" s="23"/>
      <c r="L158" s="23"/>
      <c r="M158" s="23"/>
      <c r="N158" s="23"/>
      <c r="O158" s="24"/>
      <c r="P158" s="69"/>
      <c r="Q158" s="69"/>
      <c r="R158" s="69"/>
      <c r="S158" s="69"/>
      <c r="T158" s="70"/>
    </row>
    <row r="159" spans="4:20" s="58" customFormat="1" ht="66" x14ac:dyDescent="0.25">
      <c r="D159" s="77">
        <v>311</v>
      </c>
      <c r="E159" s="145">
        <v>205</v>
      </c>
      <c r="F159" s="33" t="s">
        <v>288</v>
      </c>
      <c r="G159" s="11" t="s">
        <v>289</v>
      </c>
      <c r="H159" s="75">
        <v>3</v>
      </c>
      <c r="I159" s="12" t="s">
        <v>18</v>
      </c>
      <c r="J159" s="23" t="s">
        <v>19</v>
      </c>
      <c r="K159" s="23"/>
      <c r="L159" s="23"/>
      <c r="M159" s="23"/>
      <c r="N159" s="23"/>
      <c r="O159" s="24"/>
      <c r="P159" s="69"/>
      <c r="Q159" s="69"/>
      <c r="R159" s="69"/>
      <c r="S159" s="69"/>
      <c r="T159" s="70"/>
    </row>
    <row r="160" spans="4:20" s="58" customFormat="1" ht="49.5" x14ac:dyDescent="0.25">
      <c r="D160" s="77">
        <v>313</v>
      </c>
      <c r="E160" s="145">
        <v>206</v>
      </c>
      <c r="F160" s="33" t="s">
        <v>290</v>
      </c>
      <c r="G160" s="11" t="s">
        <v>291</v>
      </c>
      <c r="H160" s="104">
        <v>3</v>
      </c>
      <c r="I160" s="17" t="s">
        <v>267</v>
      </c>
      <c r="J160" s="23" t="s">
        <v>19</v>
      </c>
      <c r="K160" s="23"/>
      <c r="L160" s="23"/>
      <c r="M160" s="23"/>
      <c r="N160" s="23"/>
      <c r="O160" s="24"/>
      <c r="P160" s="69"/>
      <c r="Q160" s="69"/>
      <c r="R160" s="69"/>
      <c r="S160" s="69"/>
      <c r="T160" s="70"/>
    </row>
    <row r="161" spans="4:20" s="58" customFormat="1" ht="33" x14ac:dyDescent="0.25">
      <c r="D161" s="77">
        <v>317</v>
      </c>
      <c r="E161" s="145">
        <v>207</v>
      </c>
      <c r="F161" s="33" t="s">
        <v>292</v>
      </c>
      <c r="G161" s="11" t="s">
        <v>293</v>
      </c>
      <c r="H161" s="75">
        <v>3</v>
      </c>
      <c r="I161" s="12" t="s">
        <v>18</v>
      </c>
      <c r="J161" s="23" t="s">
        <v>19</v>
      </c>
      <c r="K161" s="23"/>
      <c r="L161" s="23"/>
      <c r="M161" s="23"/>
      <c r="N161" s="23"/>
      <c r="O161" s="24"/>
      <c r="P161" s="69"/>
      <c r="Q161" s="69"/>
      <c r="R161" s="69"/>
      <c r="S161" s="69"/>
      <c r="T161" s="70"/>
    </row>
    <row r="162" spans="4:20" s="58" customFormat="1" ht="58.5" customHeight="1" x14ac:dyDescent="0.25">
      <c r="D162" s="72"/>
      <c r="E162" s="18"/>
      <c r="F162" s="18"/>
      <c r="G162" s="19" t="s">
        <v>294</v>
      </c>
      <c r="H162" s="105">
        <f>SUM(H163:H165)</f>
        <v>9</v>
      </c>
      <c r="I162" s="20"/>
      <c r="J162" s="23"/>
      <c r="K162" s="23"/>
      <c r="L162" s="23"/>
      <c r="M162" s="23"/>
      <c r="N162" s="23"/>
      <c r="O162" s="24"/>
      <c r="P162" s="69"/>
      <c r="Q162" s="69"/>
      <c r="R162" s="69"/>
      <c r="S162" s="69"/>
      <c r="T162" s="70"/>
    </row>
    <row r="163" spans="4:20" s="58" customFormat="1" ht="49.5" x14ac:dyDescent="0.25">
      <c r="D163" s="77">
        <v>319</v>
      </c>
      <c r="E163" s="145">
        <v>208</v>
      </c>
      <c r="F163" s="33" t="s">
        <v>295</v>
      </c>
      <c r="G163" s="11" t="s">
        <v>296</v>
      </c>
      <c r="H163" s="75">
        <v>3</v>
      </c>
      <c r="I163" s="12" t="s">
        <v>18</v>
      </c>
      <c r="J163" s="23" t="s">
        <v>19</v>
      </c>
      <c r="K163" s="23"/>
      <c r="L163" s="23"/>
      <c r="M163" s="23"/>
      <c r="N163" s="23"/>
      <c r="O163" s="24"/>
      <c r="P163" s="69"/>
      <c r="Q163" s="69"/>
      <c r="R163" s="69"/>
      <c r="S163" s="69"/>
      <c r="T163" s="70"/>
    </row>
    <row r="164" spans="4:20" s="58" customFormat="1" ht="49.5" x14ac:dyDescent="0.25">
      <c r="D164" s="77">
        <v>322</v>
      </c>
      <c r="E164" s="145">
        <v>209</v>
      </c>
      <c r="F164" s="33" t="s">
        <v>297</v>
      </c>
      <c r="G164" s="11" t="s">
        <v>298</v>
      </c>
      <c r="H164" s="75">
        <v>3</v>
      </c>
      <c r="I164" s="12" t="s">
        <v>18</v>
      </c>
      <c r="J164" s="23" t="s">
        <v>19</v>
      </c>
      <c r="K164" s="23"/>
      <c r="L164" s="23"/>
      <c r="M164" s="23"/>
      <c r="N164" s="23"/>
      <c r="O164" s="24"/>
      <c r="P164" s="69"/>
      <c r="Q164" s="69"/>
      <c r="R164" s="69"/>
      <c r="S164" s="69"/>
      <c r="T164" s="70"/>
    </row>
    <row r="165" spans="4:20" s="58" customFormat="1" ht="82.5" x14ac:dyDescent="0.25">
      <c r="D165" s="77">
        <v>325</v>
      </c>
      <c r="E165" s="145">
        <v>210</v>
      </c>
      <c r="F165" s="33" t="s">
        <v>299</v>
      </c>
      <c r="G165" s="11" t="s">
        <v>300</v>
      </c>
      <c r="H165" s="75">
        <v>3</v>
      </c>
      <c r="I165" s="12" t="s">
        <v>18</v>
      </c>
      <c r="J165" s="23" t="s">
        <v>19</v>
      </c>
      <c r="K165" s="23"/>
      <c r="L165" s="23"/>
      <c r="M165" s="23"/>
      <c r="N165" s="23"/>
      <c r="O165" s="24"/>
      <c r="P165" s="69"/>
      <c r="Q165" s="69"/>
      <c r="R165" s="69"/>
      <c r="S165" s="69"/>
      <c r="T165" s="70"/>
    </row>
    <row r="166" spans="4:20" s="58" customFormat="1" ht="69" customHeight="1" x14ac:dyDescent="0.25">
      <c r="D166" s="72"/>
      <c r="E166" s="18"/>
      <c r="F166" s="18"/>
      <c r="G166" s="19" t="s">
        <v>301</v>
      </c>
      <c r="H166" s="102">
        <f>SUM(H167:H169)</f>
        <v>9</v>
      </c>
      <c r="I166" s="20"/>
      <c r="J166" s="23"/>
      <c r="K166" s="23"/>
      <c r="L166" s="23"/>
      <c r="M166" s="23"/>
      <c r="N166" s="23"/>
      <c r="O166" s="24"/>
      <c r="P166" s="69"/>
      <c r="Q166" s="69"/>
      <c r="R166" s="69"/>
      <c r="S166" s="69"/>
      <c r="T166" s="70"/>
    </row>
    <row r="167" spans="4:20" s="58" customFormat="1" ht="66" x14ac:dyDescent="0.25">
      <c r="D167" s="77">
        <v>328</v>
      </c>
      <c r="E167" s="145">
        <v>211</v>
      </c>
      <c r="F167" s="33" t="s">
        <v>302</v>
      </c>
      <c r="G167" s="11" t="s">
        <v>303</v>
      </c>
      <c r="H167" s="82">
        <v>3</v>
      </c>
      <c r="I167" s="17" t="s">
        <v>134</v>
      </c>
      <c r="J167" s="23" t="s">
        <v>19</v>
      </c>
      <c r="K167" s="23"/>
      <c r="L167" s="23"/>
      <c r="M167" s="23"/>
      <c r="N167" s="23"/>
      <c r="O167" s="24"/>
      <c r="P167" s="69"/>
      <c r="Q167" s="69"/>
      <c r="R167" s="69"/>
      <c r="S167" s="69"/>
      <c r="T167" s="70"/>
    </row>
    <row r="168" spans="4:20" s="58" customFormat="1" ht="66" x14ac:dyDescent="0.25">
      <c r="D168" s="77">
        <v>332</v>
      </c>
      <c r="E168" s="145">
        <v>212</v>
      </c>
      <c r="F168" s="33" t="s">
        <v>304</v>
      </c>
      <c r="G168" s="11" t="s">
        <v>305</v>
      </c>
      <c r="H168" s="82">
        <v>3</v>
      </c>
      <c r="I168" s="17" t="s">
        <v>134</v>
      </c>
      <c r="J168" s="23" t="s">
        <v>19</v>
      </c>
      <c r="K168" s="23"/>
      <c r="L168" s="23"/>
      <c r="M168" s="23"/>
      <c r="N168" s="23"/>
      <c r="O168" s="24"/>
      <c r="P168" s="69"/>
      <c r="Q168" s="69"/>
      <c r="R168" s="69"/>
      <c r="S168" s="69"/>
      <c r="T168" s="70"/>
    </row>
    <row r="169" spans="4:20" s="58" customFormat="1" ht="49.5" x14ac:dyDescent="0.25">
      <c r="D169" s="77">
        <v>335</v>
      </c>
      <c r="E169" s="145">
        <v>213</v>
      </c>
      <c r="F169" s="33" t="s">
        <v>306</v>
      </c>
      <c r="G169" s="11" t="s">
        <v>307</v>
      </c>
      <c r="H169" s="82">
        <v>3</v>
      </c>
      <c r="I169" s="17" t="s">
        <v>134</v>
      </c>
      <c r="J169" s="23" t="s">
        <v>19</v>
      </c>
      <c r="K169" s="23"/>
      <c r="L169" s="23"/>
      <c r="M169" s="23"/>
      <c r="N169" s="23"/>
      <c r="O169" s="24"/>
      <c r="P169" s="69"/>
      <c r="Q169" s="69"/>
      <c r="R169" s="69"/>
      <c r="S169" s="69"/>
      <c r="T169" s="70"/>
    </row>
    <row r="170" spans="4:20" s="58" customFormat="1" ht="35.25" customHeight="1" x14ac:dyDescent="0.25">
      <c r="D170" s="72"/>
      <c r="E170" s="18"/>
      <c r="F170" s="18"/>
      <c r="G170" s="19" t="s">
        <v>308</v>
      </c>
      <c r="H170" s="102">
        <f>SUM(H171:H172)</f>
        <v>6</v>
      </c>
      <c r="I170" s="20"/>
      <c r="J170" s="23"/>
      <c r="K170" s="23"/>
      <c r="L170" s="23"/>
      <c r="M170" s="23"/>
      <c r="N170" s="23"/>
      <c r="O170" s="24"/>
      <c r="P170" s="69"/>
      <c r="Q170" s="69"/>
      <c r="R170" s="69"/>
      <c r="S170" s="69"/>
      <c r="T170" s="70"/>
    </row>
    <row r="171" spans="4:20" s="58" customFormat="1" ht="66" x14ac:dyDescent="0.25">
      <c r="D171" s="77">
        <v>338</v>
      </c>
      <c r="E171" s="145">
        <v>214</v>
      </c>
      <c r="F171" s="33" t="s">
        <v>309</v>
      </c>
      <c r="G171" s="11" t="s">
        <v>310</v>
      </c>
      <c r="H171" s="104">
        <v>3</v>
      </c>
      <c r="I171" s="17" t="s">
        <v>267</v>
      </c>
      <c r="J171" s="23" t="s">
        <v>19</v>
      </c>
      <c r="K171" s="23"/>
      <c r="L171" s="23"/>
      <c r="M171" s="23"/>
      <c r="N171" s="23"/>
      <c r="O171" s="24"/>
      <c r="P171" s="69"/>
      <c r="Q171" s="69"/>
      <c r="R171" s="69"/>
      <c r="S171" s="69"/>
      <c r="T171" s="70"/>
    </row>
    <row r="172" spans="4:20" s="58" customFormat="1" ht="66" x14ac:dyDescent="0.25">
      <c r="D172" s="77">
        <v>341</v>
      </c>
      <c r="E172" s="145">
        <v>215</v>
      </c>
      <c r="F172" s="33" t="s">
        <v>311</v>
      </c>
      <c r="G172" s="11" t="s">
        <v>312</v>
      </c>
      <c r="H172" s="104">
        <v>3</v>
      </c>
      <c r="I172" s="17" t="s">
        <v>267</v>
      </c>
      <c r="J172" s="23" t="s">
        <v>19</v>
      </c>
      <c r="K172" s="23"/>
      <c r="L172" s="23"/>
      <c r="M172" s="23"/>
      <c r="N172" s="23"/>
      <c r="O172" s="24"/>
      <c r="P172" s="69"/>
      <c r="Q172" s="69"/>
      <c r="R172" s="69"/>
      <c r="S172" s="69"/>
      <c r="T172" s="70"/>
    </row>
    <row r="173" spans="4:20" ht="41.25" customHeight="1" x14ac:dyDescent="0.3">
      <c r="D173" s="72"/>
      <c r="E173" s="18"/>
      <c r="F173" s="18"/>
      <c r="G173" s="19" t="s">
        <v>313</v>
      </c>
      <c r="H173" s="102">
        <f>SUM(H174:H176)</f>
        <v>9</v>
      </c>
      <c r="I173" s="20"/>
      <c r="J173" s="23"/>
      <c r="K173" s="23"/>
      <c r="L173" s="23"/>
      <c r="M173" s="23"/>
      <c r="N173" s="23"/>
      <c r="O173" s="24"/>
      <c r="P173" s="69"/>
    </row>
    <row r="174" spans="4:20" s="62" customFormat="1" ht="66.75" thickBot="1" x14ac:dyDescent="0.35">
      <c r="D174" s="77">
        <v>346</v>
      </c>
      <c r="E174" s="145">
        <v>217</v>
      </c>
      <c r="F174" s="33" t="s">
        <v>314</v>
      </c>
      <c r="G174" s="11" t="s">
        <v>315</v>
      </c>
      <c r="H174" s="79">
        <v>3</v>
      </c>
      <c r="I174" s="16" t="s">
        <v>89</v>
      </c>
      <c r="J174" s="23" t="s">
        <v>19</v>
      </c>
      <c r="K174" s="23"/>
      <c r="L174" s="23"/>
      <c r="M174" s="23"/>
      <c r="N174" s="23"/>
      <c r="O174" s="24"/>
      <c r="P174" s="69"/>
      <c r="T174" s="63"/>
    </row>
    <row r="175" spans="4:20" s="62" customFormat="1" ht="66.75" thickBot="1" x14ac:dyDescent="0.35">
      <c r="D175" s="77">
        <v>349</v>
      </c>
      <c r="E175" s="145">
        <v>218</v>
      </c>
      <c r="F175" s="33" t="s">
        <v>316</v>
      </c>
      <c r="G175" s="11" t="s">
        <v>317</v>
      </c>
      <c r="H175" s="79">
        <v>3</v>
      </c>
      <c r="I175" s="16" t="s">
        <v>89</v>
      </c>
      <c r="J175" s="23" t="s">
        <v>19</v>
      </c>
      <c r="K175" s="23"/>
      <c r="L175" s="23"/>
      <c r="M175" s="23"/>
      <c r="N175" s="23"/>
      <c r="O175" s="24"/>
      <c r="P175" s="69"/>
      <c r="T175" s="63"/>
    </row>
    <row r="176" spans="4:20" s="62" customFormat="1" ht="66.75" thickBot="1" x14ac:dyDescent="0.35">
      <c r="D176" s="77">
        <v>351</v>
      </c>
      <c r="E176" s="145">
        <v>219</v>
      </c>
      <c r="F176" s="33" t="s">
        <v>318</v>
      </c>
      <c r="G176" s="11" t="s">
        <v>319</v>
      </c>
      <c r="H176" s="79">
        <v>3</v>
      </c>
      <c r="I176" s="16" t="s">
        <v>89</v>
      </c>
      <c r="J176" s="23" t="s">
        <v>19</v>
      </c>
      <c r="K176" s="23"/>
      <c r="L176" s="23"/>
      <c r="M176" s="23"/>
      <c r="N176" s="23"/>
      <c r="O176" s="24"/>
      <c r="P176" s="69"/>
      <c r="T176" s="63"/>
    </row>
    <row r="177" spans="6:6" x14ac:dyDescent="0.3">
      <c r="F177" s="61"/>
    </row>
    <row r="178" spans="6:6" x14ac:dyDescent="0.3">
      <c r="F178" s="61"/>
    </row>
    <row r="179" spans="6:6" x14ac:dyDescent="0.3">
      <c r="F179" s="61"/>
    </row>
    <row r="180" spans="6:6" x14ac:dyDescent="0.3">
      <c r="F180" s="61"/>
    </row>
    <row r="181" spans="6:6" x14ac:dyDescent="0.3">
      <c r="F181" s="61"/>
    </row>
    <row r="182" spans="6:6" x14ac:dyDescent="0.3">
      <c r="F182" s="61"/>
    </row>
    <row r="183" spans="6:6" x14ac:dyDescent="0.3">
      <c r="F183" s="61"/>
    </row>
    <row r="184" spans="6:6" x14ac:dyDescent="0.3">
      <c r="F184" s="61"/>
    </row>
    <row r="185" spans="6:6" x14ac:dyDescent="0.3">
      <c r="F185" s="61"/>
    </row>
    <row r="186" spans="6:6" x14ac:dyDescent="0.3">
      <c r="F186" s="61"/>
    </row>
    <row r="187" spans="6:6" x14ac:dyDescent="0.3">
      <c r="F187" s="61"/>
    </row>
    <row r="188" spans="6:6" x14ac:dyDescent="0.3">
      <c r="F188" s="61"/>
    </row>
    <row r="189" spans="6:6" x14ac:dyDescent="0.3">
      <c r="F189" s="61"/>
    </row>
    <row r="190" spans="6:6" x14ac:dyDescent="0.3">
      <c r="F190" s="61"/>
    </row>
    <row r="191" spans="6:6" x14ac:dyDescent="0.3">
      <c r="F191" s="61"/>
    </row>
    <row r="192" spans="6:6" x14ac:dyDescent="0.3">
      <c r="F192" s="61"/>
    </row>
    <row r="193" spans="6:6" x14ac:dyDescent="0.3">
      <c r="F193" s="61"/>
    </row>
    <row r="194" spans="6:6" x14ac:dyDescent="0.3">
      <c r="F194" s="61"/>
    </row>
    <row r="195" spans="6:6" x14ac:dyDescent="0.3">
      <c r="F195" s="61"/>
    </row>
    <row r="196" spans="6:6" x14ac:dyDescent="0.3">
      <c r="F196" s="61"/>
    </row>
    <row r="197" spans="6:6" x14ac:dyDescent="0.3">
      <c r="F197" s="61"/>
    </row>
    <row r="198" spans="6:6" x14ac:dyDescent="0.3">
      <c r="F198" s="61"/>
    </row>
    <row r="199" spans="6:6" x14ac:dyDescent="0.3">
      <c r="F199" s="61"/>
    </row>
    <row r="200" spans="6:6" x14ac:dyDescent="0.3">
      <c r="F200" s="61"/>
    </row>
    <row r="201" spans="6:6" x14ac:dyDescent="0.3">
      <c r="F201" s="61"/>
    </row>
    <row r="202" spans="6:6" x14ac:dyDescent="0.3">
      <c r="F202" s="61"/>
    </row>
    <row r="203" spans="6:6" x14ac:dyDescent="0.3">
      <c r="F203" s="61"/>
    </row>
    <row r="204" spans="6:6" x14ac:dyDescent="0.3">
      <c r="F204" s="61"/>
    </row>
    <row r="205" spans="6:6" x14ac:dyDescent="0.3">
      <c r="F205" s="61"/>
    </row>
    <row r="206" spans="6:6" x14ac:dyDescent="0.3">
      <c r="F206" s="61"/>
    </row>
    <row r="207" spans="6:6" x14ac:dyDescent="0.3">
      <c r="F207" s="61"/>
    </row>
    <row r="208" spans="6:6" x14ac:dyDescent="0.3">
      <c r="F208" s="61"/>
    </row>
    <row r="209" spans="6:6" x14ac:dyDescent="0.3">
      <c r="F209" s="61"/>
    </row>
    <row r="210" spans="6:6" x14ac:dyDescent="0.3">
      <c r="F210" s="61"/>
    </row>
    <row r="211" spans="6:6" x14ac:dyDescent="0.3">
      <c r="F211" s="61"/>
    </row>
    <row r="212" spans="6:6" x14ac:dyDescent="0.3">
      <c r="F212" s="61"/>
    </row>
    <row r="213" spans="6:6" x14ac:dyDescent="0.3">
      <c r="F213" s="61"/>
    </row>
    <row r="214" spans="6:6" x14ac:dyDescent="0.3">
      <c r="F214" s="61"/>
    </row>
    <row r="215" spans="6:6" x14ac:dyDescent="0.3">
      <c r="F215" s="61"/>
    </row>
    <row r="216" spans="6:6" x14ac:dyDescent="0.3">
      <c r="F216" s="61"/>
    </row>
    <row r="217" spans="6:6" x14ac:dyDescent="0.3">
      <c r="F217" s="61"/>
    </row>
    <row r="218" spans="6:6" x14ac:dyDescent="0.3">
      <c r="F218" s="61"/>
    </row>
  </sheetData>
  <mergeCells count="7">
    <mergeCell ref="J3:O3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B3" sqref="B3:E3"/>
    </sheetView>
  </sheetViews>
  <sheetFormatPr defaultRowHeight="16.5" x14ac:dyDescent="0.3"/>
  <cols>
    <col min="1" max="1" width="2.5703125" style="3" customWidth="1"/>
    <col min="2" max="2" width="8.85546875" style="59" customWidth="1"/>
    <col min="3" max="3" width="71.7109375" style="3" customWidth="1"/>
    <col min="4" max="4" width="11.42578125" style="3" customWidth="1"/>
    <col min="5" max="5" width="47.7109375" style="3" customWidth="1"/>
    <col min="6" max="16384" width="9.140625" style="3"/>
  </cols>
  <sheetData>
    <row r="1" spans="2:5" s="2" customFormat="1" ht="20.25" x14ac:dyDescent="0.35">
      <c r="B1" s="223" t="s">
        <v>531</v>
      </c>
      <c r="C1" s="223"/>
      <c r="D1" s="223"/>
      <c r="E1" s="223"/>
    </row>
    <row r="2" spans="2:5" ht="8.25" customHeight="1" x14ac:dyDescent="0.3"/>
    <row r="3" spans="2:5" ht="49.5" customHeight="1" x14ac:dyDescent="0.3">
      <c r="B3" s="224" t="s">
        <v>746</v>
      </c>
      <c r="C3" s="224"/>
      <c r="D3" s="224"/>
      <c r="E3" s="224"/>
    </row>
    <row r="4" spans="2:5" ht="20.25" x14ac:dyDescent="0.3">
      <c r="B4" s="1"/>
      <c r="C4" s="1"/>
      <c r="D4" s="1"/>
      <c r="E4" s="1"/>
    </row>
    <row r="5" spans="2:5" ht="29.25" customHeight="1" x14ac:dyDescent="0.3">
      <c r="B5" s="225" t="s">
        <v>613</v>
      </c>
      <c r="C5" s="225"/>
      <c r="D5" s="225"/>
      <c r="E5" s="225"/>
    </row>
    <row r="6" spans="2:5" ht="27.75" customHeight="1" x14ac:dyDescent="0.3">
      <c r="B6" s="226" t="s">
        <v>614</v>
      </c>
      <c r="C6" s="226"/>
      <c r="D6" s="226"/>
      <c r="E6" s="226"/>
    </row>
    <row r="8" spans="2:5" s="4" customFormat="1" ht="70.5" customHeight="1" x14ac:dyDescent="0.3">
      <c r="B8" s="57" t="s">
        <v>534</v>
      </c>
      <c r="C8" s="47" t="s">
        <v>4</v>
      </c>
      <c r="D8" s="57" t="s">
        <v>535</v>
      </c>
      <c r="E8" s="57" t="s">
        <v>536</v>
      </c>
    </row>
    <row r="9" spans="2:5" s="5" customFormat="1" ht="17.25" x14ac:dyDescent="0.25">
      <c r="B9" s="222" t="s">
        <v>537</v>
      </c>
      <c r="C9" s="222"/>
      <c r="D9" s="222"/>
      <c r="E9" s="222"/>
    </row>
    <row r="10" spans="2:5" ht="33" x14ac:dyDescent="0.3">
      <c r="B10" s="81"/>
      <c r="C10" s="158" t="s">
        <v>619</v>
      </c>
      <c r="D10" s="100" t="s">
        <v>539</v>
      </c>
      <c r="E10" s="10"/>
    </row>
    <row r="11" spans="2:5" ht="66" x14ac:dyDescent="0.3">
      <c r="B11" s="14" t="s">
        <v>738</v>
      </c>
      <c r="C11" s="164" t="s">
        <v>615</v>
      </c>
      <c r="D11" s="12"/>
      <c r="E11" s="12"/>
    </row>
    <row r="12" spans="2:5" ht="49.5" x14ac:dyDescent="0.3">
      <c r="B12" s="14" t="s">
        <v>572</v>
      </c>
      <c r="C12" s="164" t="s">
        <v>616</v>
      </c>
      <c r="D12" s="12"/>
      <c r="E12" s="12"/>
    </row>
    <row r="13" spans="2:5" ht="33" x14ac:dyDescent="0.3">
      <c r="B13" s="81"/>
      <c r="C13" s="158" t="s">
        <v>620</v>
      </c>
      <c r="D13" s="100" t="s">
        <v>539</v>
      </c>
      <c r="E13" s="12"/>
    </row>
    <row r="14" spans="2:5" ht="49.5" x14ac:dyDescent="0.3">
      <c r="B14" s="14" t="s">
        <v>544</v>
      </c>
      <c r="C14" s="11" t="s">
        <v>393</v>
      </c>
      <c r="D14" s="180"/>
      <c r="E14" s="13"/>
    </row>
    <row r="15" spans="2:5" s="5" customFormat="1" ht="17.25" x14ac:dyDescent="0.25">
      <c r="B15" s="230" t="s">
        <v>617</v>
      </c>
      <c r="C15" s="230"/>
      <c r="D15" s="230"/>
      <c r="E15" s="230"/>
    </row>
    <row r="16" spans="2:5" ht="49.5" x14ac:dyDescent="0.3">
      <c r="B16" s="47"/>
      <c r="C16" s="163" t="s">
        <v>621</v>
      </c>
      <c r="D16" s="100" t="s">
        <v>539</v>
      </c>
      <c r="E16" s="20"/>
    </row>
    <row r="17" spans="1:5" ht="33" x14ac:dyDescent="0.3">
      <c r="A17" s="17"/>
      <c r="B17" s="14" t="s">
        <v>552</v>
      </c>
      <c r="C17" s="11" t="s">
        <v>272</v>
      </c>
      <c r="D17" s="17"/>
      <c r="E17" s="12"/>
    </row>
    <row r="18" spans="1:5" ht="58.5" customHeight="1" x14ac:dyDescent="0.3">
      <c r="B18" s="47"/>
      <c r="C18" s="163" t="s">
        <v>629</v>
      </c>
      <c r="D18" s="100" t="s">
        <v>539</v>
      </c>
      <c r="E18" s="12"/>
    </row>
    <row r="19" spans="1:5" ht="49.5" x14ac:dyDescent="0.3">
      <c r="B19" s="14" t="s">
        <v>739</v>
      </c>
      <c r="C19" s="11" t="s">
        <v>277</v>
      </c>
      <c r="D19" s="17"/>
      <c r="E19" s="17"/>
    </row>
    <row r="20" spans="1:5" ht="43.5" customHeight="1" x14ac:dyDescent="0.3">
      <c r="B20" s="47"/>
      <c r="C20" s="163" t="s">
        <v>630</v>
      </c>
      <c r="D20" s="100" t="s">
        <v>539</v>
      </c>
      <c r="E20" s="20"/>
    </row>
    <row r="21" spans="1:5" ht="66" x14ac:dyDescent="0.3">
      <c r="B21" s="14" t="s">
        <v>740</v>
      </c>
      <c r="C21" s="11" t="s">
        <v>312</v>
      </c>
      <c r="D21" s="12"/>
      <c r="E21" s="12"/>
    </row>
    <row r="22" spans="1:5" ht="49.5" x14ac:dyDescent="0.3">
      <c r="B22" s="14" t="s">
        <v>741</v>
      </c>
      <c r="C22" s="11" t="s">
        <v>395</v>
      </c>
      <c r="D22" s="17"/>
      <c r="E22" s="17"/>
    </row>
    <row r="23" spans="1:5" x14ac:dyDescent="0.3">
      <c r="B23" s="3"/>
    </row>
    <row r="24" spans="1:5" x14ac:dyDescent="0.3">
      <c r="B24" s="3"/>
    </row>
    <row r="26" spans="1:5" x14ac:dyDescent="0.3">
      <c r="A26" s="153"/>
      <c r="B26" s="154" t="s">
        <v>561</v>
      </c>
      <c r="C26" s="7"/>
    </row>
    <row r="27" spans="1:5" x14ac:dyDescent="0.3">
      <c r="A27" s="153"/>
      <c r="B27" s="154" t="s">
        <v>562</v>
      </c>
      <c r="C27" s="7"/>
    </row>
    <row r="28" spans="1:5" x14ac:dyDescent="0.3">
      <c r="A28" s="153"/>
      <c r="B28" s="154" t="s">
        <v>563</v>
      </c>
      <c r="C28" s="7"/>
    </row>
    <row r="29" spans="1:5" x14ac:dyDescent="0.3">
      <c r="A29" s="153"/>
      <c r="B29" s="154" t="s">
        <v>564</v>
      </c>
      <c r="C29" s="7"/>
    </row>
    <row r="30" spans="1:5" x14ac:dyDescent="0.3">
      <c r="B30" s="155"/>
      <c r="C30" s="7"/>
    </row>
    <row r="31" spans="1:5" ht="61.5" customHeight="1" x14ac:dyDescent="0.3">
      <c r="B31" s="229" t="s">
        <v>631</v>
      </c>
      <c r="C31" s="229"/>
      <c r="D31" s="229"/>
      <c r="E31" s="229"/>
    </row>
    <row r="32" spans="1:5" s="58" customFormat="1" ht="64.5" customHeight="1" x14ac:dyDescent="0.25">
      <c r="B32" s="150"/>
      <c r="C32" s="150"/>
      <c r="D32" s="150"/>
      <c r="E32" s="150"/>
    </row>
    <row r="33" spans="2:5" x14ac:dyDescent="0.3">
      <c r="B33" s="52"/>
      <c r="C33" s="7"/>
    </row>
    <row r="34" spans="2:5" x14ac:dyDescent="0.3">
      <c r="B34" s="221" t="s">
        <v>565</v>
      </c>
      <c r="C34" s="221"/>
      <c r="D34" s="4" t="s">
        <v>618</v>
      </c>
    </row>
    <row r="35" spans="2:5" x14ac:dyDescent="0.3">
      <c r="C35" s="51" t="s">
        <v>567</v>
      </c>
      <c r="D35" s="153" t="s">
        <v>568</v>
      </c>
    </row>
    <row r="36" spans="2:5" x14ac:dyDescent="0.3">
      <c r="D36" s="6"/>
      <c r="E36" s="6"/>
    </row>
    <row r="37" spans="2:5" x14ac:dyDescent="0.3">
      <c r="D37" s="227" t="s">
        <v>735</v>
      </c>
      <c r="E37" s="227"/>
    </row>
    <row r="39" spans="2:5" x14ac:dyDescent="0.3">
      <c r="B39" s="221"/>
      <c r="C39" s="221"/>
      <c r="D39" s="4"/>
    </row>
    <row r="40" spans="2:5" x14ac:dyDescent="0.3">
      <c r="D40" s="6"/>
    </row>
    <row r="41" spans="2:5" x14ac:dyDescent="0.3">
      <c r="D41" s="6"/>
      <c r="E41" s="6"/>
    </row>
  </sheetData>
  <mergeCells count="10">
    <mergeCell ref="B31:E31"/>
    <mergeCell ref="B34:C34"/>
    <mergeCell ref="D37:E37"/>
    <mergeCell ref="B39:C39"/>
    <mergeCell ref="B1:E1"/>
    <mergeCell ref="B3:E3"/>
    <mergeCell ref="B5:E5"/>
    <mergeCell ref="B6:E6"/>
    <mergeCell ref="B9:E9"/>
    <mergeCell ref="B15:E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B3" sqref="B3:E3"/>
    </sheetView>
  </sheetViews>
  <sheetFormatPr defaultRowHeight="16.5" x14ac:dyDescent="0.3"/>
  <cols>
    <col min="1" max="1" width="2.5703125" style="3" customWidth="1"/>
    <col min="2" max="2" width="8.85546875" style="59" customWidth="1"/>
    <col min="3" max="3" width="71.7109375" style="3" customWidth="1"/>
    <col min="4" max="4" width="11.42578125" style="3" customWidth="1"/>
    <col min="5" max="5" width="47.7109375" style="3" customWidth="1"/>
    <col min="6" max="16384" width="9.140625" style="3"/>
  </cols>
  <sheetData>
    <row r="1" spans="2:5" s="2" customFormat="1" ht="20.25" x14ac:dyDescent="0.35">
      <c r="B1" s="223" t="s">
        <v>531</v>
      </c>
      <c r="C1" s="223"/>
      <c r="D1" s="223"/>
      <c r="E1" s="223"/>
    </row>
    <row r="2" spans="2:5" ht="8.25" customHeight="1" x14ac:dyDescent="0.3"/>
    <row r="3" spans="2:5" ht="49.5" customHeight="1" x14ac:dyDescent="0.3">
      <c r="B3" s="224" t="s">
        <v>744</v>
      </c>
      <c r="C3" s="224"/>
      <c r="D3" s="224"/>
      <c r="E3" s="224"/>
    </row>
    <row r="4" spans="2:5" ht="20.25" x14ac:dyDescent="0.3">
      <c r="B4" s="1"/>
      <c r="C4" s="1"/>
      <c r="D4" s="1"/>
      <c r="E4" s="1"/>
    </row>
    <row r="5" spans="2:5" ht="29.25" customHeight="1" x14ac:dyDescent="0.3">
      <c r="B5" s="225" t="s">
        <v>751</v>
      </c>
      <c r="C5" s="225"/>
      <c r="D5" s="225"/>
      <c r="E5" s="225"/>
    </row>
    <row r="6" spans="2:5" ht="27.75" customHeight="1" x14ac:dyDescent="0.3">
      <c r="B6" s="226" t="s">
        <v>614</v>
      </c>
      <c r="C6" s="226"/>
      <c r="D6" s="226"/>
      <c r="E6" s="226"/>
    </row>
    <row r="8" spans="2:5" s="4" customFormat="1" ht="70.5" customHeight="1" x14ac:dyDescent="0.3">
      <c r="B8" s="57" t="s">
        <v>534</v>
      </c>
      <c r="C8" s="47" t="s">
        <v>4</v>
      </c>
      <c r="D8" s="57" t="s">
        <v>535</v>
      </c>
      <c r="E8" s="57" t="s">
        <v>536</v>
      </c>
    </row>
    <row r="9" spans="2:5" s="5" customFormat="1" ht="17.25" x14ac:dyDescent="0.25">
      <c r="B9" s="222" t="s">
        <v>537</v>
      </c>
      <c r="C9" s="222"/>
      <c r="D9" s="222"/>
      <c r="E9" s="222"/>
    </row>
    <row r="10" spans="2:5" ht="33" x14ac:dyDescent="0.3">
      <c r="B10" s="81"/>
      <c r="C10" s="158" t="s">
        <v>659</v>
      </c>
      <c r="D10" s="100" t="s">
        <v>539</v>
      </c>
      <c r="E10" s="10"/>
    </row>
    <row r="11" spans="2:5" ht="66" x14ac:dyDescent="0.3">
      <c r="B11" s="152" t="s">
        <v>16</v>
      </c>
      <c r="C11" s="164" t="s">
        <v>40</v>
      </c>
      <c r="D11" s="12"/>
      <c r="E11" s="12"/>
    </row>
    <row r="12" spans="2:5" ht="66" x14ac:dyDescent="0.3">
      <c r="B12" s="152" t="s">
        <v>20</v>
      </c>
      <c r="C12" s="164" t="s">
        <v>42</v>
      </c>
      <c r="D12" s="12"/>
      <c r="E12" s="12"/>
    </row>
    <row r="13" spans="2:5" ht="49.5" x14ac:dyDescent="0.3">
      <c r="B13" s="17" t="s">
        <v>22</v>
      </c>
      <c r="C13" s="164" t="s">
        <v>44</v>
      </c>
      <c r="D13" s="12"/>
      <c r="E13" s="12"/>
    </row>
    <row r="14" spans="2:5" ht="33" x14ac:dyDescent="0.3">
      <c r="B14" s="152"/>
      <c r="C14" s="158" t="s">
        <v>662</v>
      </c>
      <c r="D14" s="100" t="s">
        <v>539</v>
      </c>
      <c r="E14" s="12"/>
    </row>
    <row r="15" spans="2:5" ht="66" x14ac:dyDescent="0.3">
      <c r="B15" s="17" t="s">
        <v>25</v>
      </c>
      <c r="C15" s="198" t="s">
        <v>660</v>
      </c>
      <c r="D15" s="12"/>
      <c r="E15" s="12"/>
    </row>
    <row r="16" spans="2:5" ht="33" x14ac:dyDescent="0.3">
      <c r="B16" s="17" t="s">
        <v>546</v>
      </c>
      <c r="C16" s="197" t="s">
        <v>661</v>
      </c>
      <c r="D16" s="195"/>
      <c r="E16" s="196"/>
    </row>
    <row r="17" spans="1:5" ht="51.75" customHeight="1" x14ac:dyDescent="0.3">
      <c r="B17" s="17" t="s">
        <v>29</v>
      </c>
      <c r="C17" s="201" t="s">
        <v>666</v>
      </c>
      <c r="D17" s="195"/>
      <c r="E17" s="196"/>
    </row>
    <row r="18" spans="1:5" ht="33" x14ac:dyDescent="0.3">
      <c r="B18" s="152"/>
      <c r="C18" s="199" t="s">
        <v>667</v>
      </c>
      <c r="D18" s="200" t="s">
        <v>539</v>
      </c>
      <c r="E18" s="196"/>
    </row>
    <row r="19" spans="1:5" ht="82.5" x14ac:dyDescent="0.3">
      <c r="B19" s="152" t="s">
        <v>32</v>
      </c>
      <c r="C19" s="197" t="s">
        <v>663</v>
      </c>
      <c r="D19" s="195"/>
      <c r="E19" s="196"/>
    </row>
    <row r="20" spans="1:5" ht="49.5" x14ac:dyDescent="0.3">
      <c r="B20" s="152" t="s">
        <v>578</v>
      </c>
      <c r="C20" s="197" t="s">
        <v>664</v>
      </c>
      <c r="D20" s="195"/>
      <c r="E20" s="196"/>
    </row>
    <row r="21" spans="1:5" ht="49.5" x14ac:dyDescent="0.3">
      <c r="B21" s="17" t="s">
        <v>579</v>
      </c>
      <c r="C21" s="11" t="s">
        <v>665</v>
      </c>
      <c r="D21" s="180"/>
      <c r="E21" s="13"/>
    </row>
    <row r="22" spans="1:5" s="5" customFormat="1" ht="17.25" customHeight="1" x14ac:dyDescent="0.25">
      <c r="B22" s="232" t="s">
        <v>617</v>
      </c>
      <c r="C22" s="233"/>
      <c r="D22" s="233"/>
      <c r="E22" s="234"/>
    </row>
    <row r="23" spans="1:5" ht="49.5" x14ac:dyDescent="0.3">
      <c r="B23" s="47"/>
      <c r="C23" s="163" t="s">
        <v>668</v>
      </c>
      <c r="D23" s="100" t="s">
        <v>539</v>
      </c>
      <c r="E23" s="20"/>
    </row>
    <row r="24" spans="1:5" ht="54" customHeight="1" x14ac:dyDescent="0.3">
      <c r="B24" s="17" t="s">
        <v>39</v>
      </c>
      <c r="C24" s="202" t="s">
        <v>669</v>
      </c>
      <c r="D24" s="17"/>
      <c r="E24" s="12"/>
    </row>
    <row r="25" spans="1:5" ht="66.75" customHeight="1" x14ac:dyDescent="0.3">
      <c r="B25" s="17" t="s">
        <v>41</v>
      </c>
      <c r="C25" s="203" t="s">
        <v>670</v>
      </c>
      <c r="D25" s="195"/>
      <c r="E25" s="196"/>
    </row>
    <row r="26" spans="1:5" ht="49.5" x14ac:dyDescent="0.3">
      <c r="B26" s="17" t="s">
        <v>43</v>
      </c>
      <c r="C26" s="11" t="s">
        <v>671</v>
      </c>
      <c r="D26" s="17"/>
      <c r="E26" s="17"/>
    </row>
    <row r="27" spans="1:5" ht="49.5" x14ac:dyDescent="0.3">
      <c r="B27" s="17"/>
      <c r="C27" s="163" t="s">
        <v>742</v>
      </c>
      <c r="D27" s="100" t="s">
        <v>539</v>
      </c>
      <c r="E27" s="12"/>
    </row>
    <row r="28" spans="1:5" ht="33" x14ac:dyDescent="0.3">
      <c r="B28" s="17" t="s">
        <v>46</v>
      </c>
      <c r="C28" s="11" t="s">
        <v>672</v>
      </c>
      <c r="D28" s="17"/>
      <c r="E28" s="17"/>
    </row>
    <row r="29" spans="1:5" x14ac:dyDescent="0.3">
      <c r="B29" s="3"/>
    </row>
    <row r="30" spans="1:5" x14ac:dyDescent="0.3">
      <c r="B30" s="3"/>
    </row>
    <row r="32" spans="1:5" x14ac:dyDescent="0.3">
      <c r="A32" s="153"/>
      <c r="B32" s="154" t="s">
        <v>561</v>
      </c>
      <c r="C32" s="7"/>
    </row>
    <row r="33" spans="1:5" x14ac:dyDescent="0.3">
      <c r="A33" s="153"/>
      <c r="B33" s="154" t="s">
        <v>562</v>
      </c>
      <c r="C33" s="7"/>
    </row>
    <row r="34" spans="1:5" x14ac:dyDescent="0.3">
      <c r="A34" s="153"/>
      <c r="B34" s="154" t="s">
        <v>563</v>
      </c>
      <c r="C34" s="7"/>
    </row>
    <row r="35" spans="1:5" x14ac:dyDescent="0.3">
      <c r="A35" s="153"/>
      <c r="B35" s="154" t="s">
        <v>564</v>
      </c>
      <c r="C35" s="7"/>
    </row>
    <row r="36" spans="1:5" x14ac:dyDescent="0.3">
      <c r="B36" s="155"/>
      <c r="C36" s="7"/>
    </row>
    <row r="37" spans="1:5" ht="61.5" customHeight="1" x14ac:dyDescent="0.3">
      <c r="B37" s="231" t="s">
        <v>743</v>
      </c>
      <c r="C37" s="229"/>
      <c r="D37" s="229"/>
      <c r="E37" s="229"/>
    </row>
    <row r="38" spans="1:5" s="58" customFormat="1" ht="64.5" customHeight="1" x14ac:dyDescent="0.25">
      <c r="B38" s="150"/>
      <c r="C38" s="150"/>
      <c r="D38" s="150"/>
      <c r="E38" s="150"/>
    </row>
    <row r="39" spans="1:5" x14ac:dyDescent="0.3">
      <c r="B39" s="52"/>
      <c r="C39" s="7"/>
    </row>
    <row r="40" spans="1:5" x14ac:dyDescent="0.3">
      <c r="B40" s="221" t="s">
        <v>565</v>
      </c>
      <c r="C40" s="221"/>
      <c r="D40" s="4" t="s">
        <v>618</v>
      </c>
    </row>
    <row r="41" spans="1:5" x14ac:dyDescent="0.3">
      <c r="C41" s="51" t="s">
        <v>567</v>
      </c>
      <c r="D41" s="153" t="s">
        <v>568</v>
      </c>
    </row>
    <row r="42" spans="1:5" x14ac:dyDescent="0.3">
      <c r="D42" s="6"/>
      <c r="E42" s="6"/>
    </row>
    <row r="43" spans="1:5" x14ac:dyDescent="0.3">
      <c r="D43" s="227" t="s">
        <v>735</v>
      </c>
      <c r="E43" s="227"/>
    </row>
    <row r="45" spans="1:5" x14ac:dyDescent="0.3">
      <c r="B45" s="221"/>
      <c r="C45" s="221"/>
      <c r="D45" s="4"/>
    </row>
    <row r="46" spans="1:5" x14ac:dyDescent="0.3">
      <c r="D46" s="6"/>
    </row>
    <row r="47" spans="1:5" x14ac:dyDescent="0.3">
      <c r="D47" s="6"/>
      <c r="E47" s="6"/>
    </row>
  </sheetData>
  <mergeCells count="10">
    <mergeCell ref="B37:E37"/>
    <mergeCell ref="B40:C40"/>
    <mergeCell ref="D43:E43"/>
    <mergeCell ref="B45:C45"/>
    <mergeCell ref="B1:E1"/>
    <mergeCell ref="B3:E3"/>
    <mergeCell ref="B5:E5"/>
    <mergeCell ref="B6:E6"/>
    <mergeCell ref="B9:E9"/>
    <mergeCell ref="B22:E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B3" sqref="B3:E3"/>
    </sheetView>
  </sheetViews>
  <sheetFormatPr defaultRowHeight="16.5" x14ac:dyDescent="0.3"/>
  <cols>
    <col min="1" max="1" width="2.5703125" style="3" customWidth="1"/>
    <col min="2" max="2" width="9" style="51" customWidth="1"/>
    <col min="3" max="3" width="71.7109375" style="58" customWidth="1"/>
    <col min="4" max="4" width="10.42578125" style="3" customWidth="1"/>
    <col min="5" max="5" width="50" style="3" customWidth="1"/>
    <col min="6" max="16384" width="9.140625" style="3"/>
  </cols>
  <sheetData>
    <row r="1" spans="2:5" s="2" customFormat="1" ht="20.25" x14ac:dyDescent="0.35">
      <c r="B1" s="223" t="s">
        <v>531</v>
      </c>
      <c r="C1" s="223"/>
      <c r="D1" s="223"/>
      <c r="E1" s="223"/>
    </row>
    <row r="2" spans="2:5" ht="9.75" customHeight="1" x14ac:dyDescent="0.3"/>
    <row r="3" spans="2:5" ht="63" customHeight="1" x14ac:dyDescent="0.3">
      <c r="B3" s="224" t="s">
        <v>748</v>
      </c>
      <c r="C3" s="224"/>
      <c r="D3" s="224"/>
      <c r="E3" s="224"/>
    </row>
    <row r="4" spans="2:5" ht="9.75" customHeight="1" x14ac:dyDescent="0.3">
      <c r="B4" s="1"/>
      <c r="C4" s="1"/>
      <c r="D4" s="1"/>
      <c r="E4" s="1"/>
    </row>
    <row r="5" spans="2:5" ht="27.75" customHeight="1" x14ac:dyDescent="0.3">
      <c r="B5" s="225" t="s">
        <v>622</v>
      </c>
      <c r="C5" s="225"/>
      <c r="D5" s="225"/>
      <c r="E5" s="225"/>
    </row>
    <row r="6" spans="2:5" ht="34.5" customHeight="1" x14ac:dyDescent="0.3">
      <c r="B6" s="226" t="s">
        <v>623</v>
      </c>
      <c r="C6" s="226"/>
      <c r="D6" s="226"/>
      <c r="E6" s="226"/>
    </row>
    <row r="8" spans="2:5" s="4" customFormat="1" ht="43.5" x14ac:dyDescent="0.3">
      <c r="B8" s="181" t="s">
        <v>534</v>
      </c>
      <c r="C8" s="47" t="s">
        <v>4</v>
      </c>
      <c r="D8" s="57" t="s">
        <v>535</v>
      </c>
      <c r="E8" s="57" t="s">
        <v>536</v>
      </c>
    </row>
    <row r="9" spans="2:5" s="5" customFormat="1" ht="21" customHeight="1" x14ac:dyDescent="0.25">
      <c r="B9" s="222" t="s">
        <v>537</v>
      </c>
      <c r="C9" s="222"/>
      <c r="D9" s="222"/>
      <c r="E9" s="222"/>
    </row>
    <row r="10" spans="2:5" ht="55.5" customHeight="1" x14ac:dyDescent="0.3">
      <c r="B10" s="182"/>
      <c r="C10" s="183" t="s">
        <v>635</v>
      </c>
      <c r="D10" s="184" t="s">
        <v>539</v>
      </c>
      <c r="E10" s="10"/>
    </row>
    <row r="11" spans="2:5" ht="33" x14ac:dyDescent="0.3">
      <c r="B11" s="21" t="s">
        <v>636</v>
      </c>
      <c r="C11" s="172" t="s">
        <v>325</v>
      </c>
      <c r="D11" s="12"/>
      <c r="E11" s="12"/>
    </row>
    <row r="12" spans="2:5" ht="33" x14ac:dyDescent="0.3">
      <c r="B12" s="21" t="s">
        <v>637</v>
      </c>
      <c r="C12" s="172" t="s">
        <v>328</v>
      </c>
      <c r="D12" s="12"/>
      <c r="E12" s="12"/>
    </row>
    <row r="13" spans="2:5" ht="33" x14ac:dyDescent="0.3">
      <c r="B13" s="21" t="s">
        <v>638</v>
      </c>
      <c r="C13" s="50" t="s">
        <v>330</v>
      </c>
      <c r="D13" s="12"/>
      <c r="E13" s="12"/>
    </row>
    <row r="14" spans="2:5" ht="49.5" x14ac:dyDescent="0.3">
      <c r="B14" s="21" t="s">
        <v>639</v>
      </c>
      <c r="C14" s="50" t="s">
        <v>632</v>
      </c>
      <c r="D14" s="180"/>
      <c r="E14" s="13"/>
    </row>
    <row r="15" spans="2:5" ht="66" x14ac:dyDescent="0.3">
      <c r="B15" s="21" t="s">
        <v>640</v>
      </c>
      <c r="C15" s="50" t="s">
        <v>633</v>
      </c>
      <c r="D15" s="12"/>
      <c r="E15" s="12"/>
    </row>
    <row r="16" spans="2:5" ht="49.5" x14ac:dyDescent="0.3">
      <c r="B16" s="21" t="s">
        <v>641</v>
      </c>
      <c r="C16" s="50" t="s">
        <v>673</v>
      </c>
      <c r="D16" s="12"/>
      <c r="E16" s="12"/>
    </row>
    <row r="17" spans="2:5" ht="66" x14ac:dyDescent="0.3">
      <c r="B17" s="21" t="s">
        <v>642</v>
      </c>
      <c r="C17" s="50" t="s">
        <v>634</v>
      </c>
      <c r="D17" s="180"/>
      <c r="E17" s="10"/>
    </row>
    <row r="18" spans="2:5" ht="49.5" x14ac:dyDescent="0.3">
      <c r="B18" s="21" t="s">
        <v>643</v>
      </c>
      <c r="C18" s="50" t="s">
        <v>342</v>
      </c>
      <c r="D18" s="12"/>
      <c r="E18" s="12"/>
    </row>
    <row r="19" spans="2:5" ht="39" customHeight="1" x14ac:dyDescent="0.3">
      <c r="B19" s="182"/>
      <c r="C19" s="183" t="s">
        <v>676</v>
      </c>
      <c r="D19" s="184" t="s">
        <v>539</v>
      </c>
      <c r="E19" s="12"/>
    </row>
    <row r="20" spans="2:5" ht="49.5" x14ac:dyDescent="0.3">
      <c r="B20" s="21" t="s">
        <v>644</v>
      </c>
      <c r="C20" s="50" t="s">
        <v>349</v>
      </c>
      <c r="D20" s="12"/>
      <c r="E20" s="12"/>
    </row>
    <row r="21" spans="2:5" ht="82.5" x14ac:dyDescent="0.3">
      <c r="B21" s="21" t="s">
        <v>646</v>
      </c>
      <c r="C21" s="50" t="s">
        <v>351</v>
      </c>
      <c r="D21" s="12"/>
      <c r="E21" s="12"/>
    </row>
    <row r="22" spans="2:5" ht="45.75" customHeight="1" x14ac:dyDescent="0.3">
      <c r="B22" s="182"/>
      <c r="C22" s="183" t="s">
        <v>677</v>
      </c>
      <c r="D22" s="184" t="s">
        <v>539</v>
      </c>
      <c r="E22" s="12"/>
    </row>
    <row r="23" spans="2:5" ht="87.75" customHeight="1" x14ac:dyDescent="0.3">
      <c r="B23" s="21" t="s">
        <v>647</v>
      </c>
      <c r="C23" s="50" t="s">
        <v>354</v>
      </c>
      <c r="D23" s="180"/>
      <c r="E23" s="13"/>
    </row>
    <row r="24" spans="2:5" ht="39.75" customHeight="1" x14ac:dyDescent="0.3">
      <c r="B24" s="182"/>
      <c r="C24" s="183" t="s">
        <v>678</v>
      </c>
      <c r="D24" s="184" t="s">
        <v>539</v>
      </c>
      <c r="E24" s="12"/>
    </row>
    <row r="25" spans="2:5" ht="54.75" customHeight="1" x14ac:dyDescent="0.3">
      <c r="B25" s="21" t="s">
        <v>649</v>
      </c>
      <c r="C25" s="50" t="s">
        <v>359</v>
      </c>
      <c r="D25" s="12"/>
      <c r="E25" s="12"/>
    </row>
    <row r="26" spans="2:5" ht="56.25" customHeight="1" x14ac:dyDescent="0.3">
      <c r="B26" s="21" t="s">
        <v>650</v>
      </c>
      <c r="C26" s="50" t="s">
        <v>361</v>
      </c>
      <c r="D26" s="12"/>
      <c r="E26" s="12"/>
    </row>
    <row r="27" spans="2:5" ht="74.25" customHeight="1" x14ac:dyDescent="0.3">
      <c r="B27" s="21" t="s">
        <v>651</v>
      </c>
      <c r="C27" s="50" t="s">
        <v>674</v>
      </c>
      <c r="D27" s="180"/>
      <c r="E27" s="13"/>
    </row>
    <row r="28" spans="2:5" ht="55.5" customHeight="1" x14ac:dyDescent="0.3">
      <c r="B28" s="47"/>
      <c r="C28" s="183" t="s">
        <v>648</v>
      </c>
      <c r="D28" s="184" t="s">
        <v>539</v>
      </c>
      <c r="E28" s="12"/>
    </row>
    <row r="29" spans="2:5" ht="66" x14ac:dyDescent="0.3">
      <c r="B29" s="21" t="s">
        <v>649</v>
      </c>
      <c r="C29" s="50" t="s">
        <v>675</v>
      </c>
      <c r="D29" s="180"/>
      <c r="E29" s="13"/>
    </row>
    <row r="30" spans="2:5" ht="121.5" customHeight="1" x14ac:dyDescent="0.3">
      <c r="B30" s="21" t="s">
        <v>651</v>
      </c>
      <c r="C30" s="50" t="s">
        <v>375</v>
      </c>
      <c r="D30" s="12"/>
      <c r="E30" s="12"/>
    </row>
    <row r="31" spans="2:5" ht="66" x14ac:dyDescent="0.3">
      <c r="B31" s="21" t="s">
        <v>652</v>
      </c>
      <c r="C31" s="50" t="s">
        <v>379</v>
      </c>
      <c r="D31" s="180"/>
      <c r="E31" s="13"/>
    </row>
    <row r="32" spans="2:5" s="5" customFormat="1" ht="26.25" customHeight="1" x14ac:dyDescent="0.25">
      <c r="B32" s="222" t="s">
        <v>554</v>
      </c>
      <c r="C32" s="222"/>
      <c r="D32" s="222"/>
      <c r="E32" s="222"/>
    </row>
    <row r="33" spans="1:5" ht="57.75" customHeight="1" x14ac:dyDescent="0.3">
      <c r="B33" s="47"/>
      <c r="C33" s="163" t="s">
        <v>679</v>
      </c>
      <c r="D33" s="184" t="s">
        <v>539</v>
      </c>
      <c r="E33" s="13"/>
    </row>
    <row r="34" spans="1:5" ht="49.5" x14ac:dyDescent="0.3">
      <c r="B34" s="21" t="s">
        <v>653</v>
      </c>
      <c r="C34" s="11" t="s">
        <v>254</v>
      </c>
      <c r="D34" s="17"/>
      <c r="E34" s="17"/>
    </row>
    <row r="35" spans="1:5" s="5" customFormat="1" ht="23.25" customHeight="1" x14ac:dyDescent="0.25">
      <c r="B35" s="230" t="s">
        <v>617</v>
      </c>
      <c r="C35" s="230"/>
      <c r="D35" s="230"/>
      <c r="E35" s="230"/>
    </row>
    <row r="36" spans="1:5" ht="44.25" customHeight="1" x14ac:dyDescent="0.3">
      <c r="B36" s="47"/>
      <c r="C36" s="163" t="s">
        <v>655</v>
      </c>
      <c r="D36" s="184" t="s">
        <v>539</v>
      </c>
      <c r="E36" s="20"/>
    </row>
    <row r="37" spans="1:5" ht="73.5" customHeight="1" x14ac:dyDescent="0.3">
      <c r="B37" s="21" t="s">
        <v>653</v>
      </c>
      <c r="C37" s="11" t="s">
        <v>310</v>
      </c>
      <c r="D37" s="17"/>
      <c r="E37" s="12"/>
    </row>
    <row r="38" spans="1:5" ht="66" x14ac:dyDescent="0.3">
      <c r="A38" s="21"/>
      <c r="B38" s="21" t="s">
        <v>654</v>
      </c>
      <c r="C38" s="11" t="s">
        <v>312</v>
      </c>
      <c r="D38" s="12"/>
      <c r="E38" s="12"/>
    </row>
    <row r="40" spans="1:5" x14ac:dyDescent="0.3">
      <c r="B40" s="185" t="s">
        <v>561</v>
      </c>
      <c r="C40" s="156"/>
    </row>
    <row r="41" spans="1:5" x14ac:dyDescent="0.3">
      <c r="B41" s="185" t="s">
        <v>562</v>
      </c>
      <c r="C41" s="156"/>
    </row>
    <row r="42" spans="1:5" x14ac:dyDescent="0.3">
      <c r="B42" s="185" t="s">
        <v>563</v>
      </c>
      <c r="C42" s="156"/>
    </row>
    <row r="43" spans="1:5" x14ac:dyDescent="0.3">
      <c r="B43" s="185" t="s">
        <v>564</v>
      </c>
      <c r="C43" s="156"/>
    </row>
    <row r="44" spans="1:5" x14ac:dyDescent="0.3">
      <c r="B44" s="52"/>
      <c r="C44" s="156"/>
    </row>
    <row r="45" spans="1:5" ht="61.5" customHeight="1" x14ac:dyDescent="0.3">
      <c r="B45" s="229" t="s">
        <v>631</v>
      </c>
      <c r="C45" s="229"/>
      <c r="D45" s="229"/>
      <c r="E45" s="229"/>
    </row>
    <row r="46" spans="1:5" x14ac:dyDescent="0.3">
      <c r="B46" s="52"/>
      <c r="C46" s="156"/>
    </row>
    <row r="48" spans="1:5" x14ac:dyDescent="0.3">
      <c r="B48" s="221" t="s">
        <v>565</v>
      </c>
      <c r="C48" s="221"/>
      <c r="D48" s="4" t="s">
        <v>566</v>
      </c>
    </row>
    <row r="49" spans="2:5" x14ac:dyDescent="0.3">
      <c r="B49" s="59"/>
      <c r="C49" s="59" t="s">
        <v>567</v>
      </c>
      <c r="D49" s="153" t="s">
        <v>568</v>
      </c>
    </row>
    <row r="50" spans="2:5" x14ac:dyDescent="0.3">
      <c r="B50" s="59"/>
      <c r="D50" s="6"/>
      <c r="E50" s="6"/>
    </row>
    <row r="51" spans="2:5" x14ac:dyDescent="0.3">
      <c r="B51" s="59"/>
      <c r="D51" s="227" t="s">
        <v>735</v>
      </c>
      <c r="E51" s="227"/>
    </row>
  </sheetData>
  <mergeCells count="10">
    <mergeCell ref="B35:E35"/>
    <mergeCell ref="B45:E45"/>
    <mergeCell ref="B48:C48"/>
    <mergeCell ref="D51:E51"/>
    <mergeCell ref="B1:E1"/>
    <mergeCell ref="B3:E3"/>
    <mergeCell ref="B5:E5"/>
    <mergeCell ref="B6:E6"/>
    <mergeCell ref="B9:E9"/>
    <mergeCell ref="B32:E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3"/>
  <sheetViews>
    <sheetView workbookViewId="0">
      <selection activeCell="B3" sqref="B3:E3"/>
    </sheetView>
  </sheetViews>
  <sheetFormatPr defaultRowHeight="16.5" x14ac:dyDescent="0.3"/>
  <cols>
    <col min="1" max="1" width="2.7109375" style="3" customWidth="1"/>
    <col min="2" max="2" width="9" style="3" customWidth="1"/>
    <col min="3" max="3" width="71.7109375" style="58" customWidth="1"/>
    <col min="4" max="4" width="10.5703125" style="3" customWidth="1"/>
    <col min="5" max="5" width="49.85546875" style="3" customWidth="1"/>
    <col min="6" max="16384" width="9.140625" style="3"/>
  </cols>
  <sheetData>
    <row r="1" spans="2:5" s="2" customFormat="1" ht="20.25" x14ac:dyDescent="0.35">
      <c r="B1" s="223" t="s">
        <v>531</v>
      </c>
      <c r="C1" s="223"/>
      <c r="D1" s="223"/>
      <c r="E1" s="223"/>
    </row>
    <row r="2" spans="2:5" ht="9" customHeight="1" x14ac:dyDescent="0.3"/>
    <row r="3" spans="2:5" ht="46.5" customHeight="1" x14ac:dyDescent="0.3">
      <c r="B3" s="224" t="s">
        <v>749</v>
      </c>
      <c r="C3" s="224"/>
      <c r="D3" s="224"/>
      <c r="E3" s="224"/>
    </row>
    <row r="4" spans="2:5" ht="13.5" customHeight="1" x14ac:dyDescent="0.3">
      <c r="B4" s="1"/>
      <c r="C4" s="1"/>
      <c r="D4" s="1"/>
      <c r="E4" s="1"/>
    </row>
    <row r="5" spans="2:5" ht="27" customHeight="1" x14ac:dyDescent="0.3">
      <c r="B5" s="225" t="s">
        <v>624</v>
      </c>
      <c r="C5" s="225"/>
      <c r="D5" s="225"/>
      <c r="E5" s="225"/>
    </row>
    <row r="6" spans="2:5" ht="34.5" customHeight="1" x14ac:dyDescent="0.3">
      <c r="B6" s="226" t="s">
        <v>625</v>
      </c>
      <c r="C6" s="226"/>
      <c r="D6" s="226"/>
      <c r="E6" s="226"/>
    </row>
    <row r="8" spans="2:5" s="4" customFormat="1" ht="66.75" customHeight="1" x14ac:dyDescent="0.3">
      <c r="B8" s="57" t="s">
        <v>534</v>
      </c>
      <c r="C8" s="47" t="s">
        <v>4</v>
      </c>
      <c r="D8" s="57" t="s">
        <v>535</v>
      </c>
      <c r="E8" s="57" t="s">
        <v>536</v>
      </c>
    </row>
    <row r="9" spans="2:5" s="5" customFormat="1" ht="17.25" x14ac:dyDescent="0.25">
      <c r="B9" s="222" t="s">
        <v>537</v>
      </c>
      <c r="C9" s="222"/>
      <c r="D9" s="222"/>
      <c r="E9" s="222"/>
    </row>
    <row r="10" spans="2:5" ht="49.5" x14ac:dyDescent="0.3">
      <c r="B10" s="186"/>
      <c r="C10" s="183" t="s">
        <v>680</v>
      </c>
      <c r="D10" s="184" t="s">
        <v>539</v>
      </c>
      <c r="E10" s="10"/>
    </row>
    <row r="11" spans="2:5" ht="75.75" customHeight="1" x14ac:dyDescent="0.3">
      <c r="B11" s="21" t="s">
        <v>636</v>
      </c>
      <c r="C11" s="187" t="s">
        <v>398</v>
      </c>
      <c r="D11" s="12"/>
      <c r="E11" s="12"/>
    </row>
    <row r="12" spans="2:5" ht="43.5" customHeight="1" x14ac:dyDescent="0.3">
      <c r="B12" s="21" t="s">
        <v>637</v>
      </c>
      <c r="C12" s="187" t="s">
        <v>681</v>
      </c>
      <c r="D12" s="12"/>
      <c r="E12" s="12"/>
    </row>
    <row r="13" spans="2:5" ht="51.75" x14ac:dyDescent="0.3">
      <c r="B13" s="21" t="s">
        <v>638</v>
      </c>
      <c r="C13" s="187" t="s">
        <v>403</v>
      </c>
      <c r="D13" s="12"/>
      <c r="E13" s="12"/>
    </row>
    <row r="14" spans="2:5" ht="42" customHeight="1" x14ac:dyDescent="0.3">
      <c r="B14" s="21" t="s">
        <v>639</v>
      </c>
      <c r="C14" s="187" t="s">
        <v>407</v>
      </c>
      <c r="D14" s="180"/>
      <c r="E14" s="12"/>
    </row>
    <row r="15" spans="2:5" ht="66" x14ac:dyDescent="0.3">
      <c r="B15" s="186"/>
      <c r="C15" s="183" t="s">
        <v>682</v>
      </c>
      <c r="D15" s="184" t="s">
        <v>539</v>
      </c>
      <c r="E15" s="12"/>
    </row>
    <row r="16" spans="2:5" ht="56.25" customHeight="1" x14ac:dyDescent="0.3">
      <c r="B16" s="21" t="s">
        <v>644</v>
      </c>
      <c r="C16" s="188" t="s">
        <v>410</v>
      </c>
      <c r="D16" s="12"/>
      <c r="E16" s="12"/>
    </row>
    <row r="17" spans="2:5" ht="57.75" customHeight="1" x14ac:dyDescent="0.3">
      <c r="B17" s="21" t="s">
        <v>645</v>
      </c>
      <c r="C17" s="187" t="s">
        <v>412</v>
      </c>
      <c r="D17" s="180"/>
      <c r="E17" s="10"/>
    </row>
    <row r="18" spans="2:5" ht="49.5" x14ac:dyDescent="0.3">
      <c r="B18" s="186"/>
      <c r="C18" s="183" t="s">
        <v>683</v>
      </c>
      <c r="D18" s="184" t="s">
        <v>539</v>
      </c>
      <c r="E18" s="12"/>
    </row>
    <row r="19" spans="2:5" ht="57" customHeight="1" x14ac:dyDescent="0.3">
      <c r="B19" s="21" t="s">
        <v>647</v>
      </c>
      <c r="C19" s="187" t="s">
        <v>415</v>
      </c>
      <c r="D19" s="12"/>
      <c r="E19" s="12"/>
    </row>
    <row r="20" spans="2:5" ht="56.25" customHeight="1" x14ac:dyDescent="0.3">
      <c r="B20" s="186"/>
      <c r="C20" s="183" t="s">
        <v>684</v>
      </c>
      <c r="D20" s="184" t="s">
        <v>539</v>
      </c>
      <c r="E20" s="13"/>
    </row>
    <row r="21" spans="2:5" ht="43.5" customHeight="1" x14ac:dyDescent="0.3">
      <c r="B21" s="21" t="s">
        <v>649</v>
      </c>
      <c r="C21" s="187" t="s">
        <v>420</v>
      </c>
      <c r="D21" s="12"/>
      <c r="E21" s="12"/>
    </row>
    <row r="22" spans="2:5" ht="39.75" customHeight="1" x14ac:dyDescent="0.3">
      <c r="B22" s="21" t="s">
        <v>650</v>
      </c>
      <c r="C22" s="187" t="s">
        <v>424</v>
      </c>
      <c r="D22" s="12"/>
      <c r="E22" s="12"/>
    </row>
    <row r="23" spans="2:5" ht="57.75" customHeight="1" x14ac:dyDescent="0.3">
      <c r="B23" s="190"/>
      <c r="C23" s="183" t="s">
        <v>685</v>
      </c>
      <c r="D23" s="184" t="s">
        <v>539</v>
      </c>
      <c r="E23" s="12"/>
    </row>
    <row r="24" spans="2:5" ht="74.25" customHeight="1" x14ac:dyDescent="0.3">
      <c r="B24" s="30" t="s">
        <v>653</v>
      </c>
      <c r="C24" s="188" t="s">
        <v>434</v>
      </c>
      <c r="D24" s="180"/>
      <c r="E24" s="13"/>
    </row>
    <row r="25" spans="2:5" ht="42" customHeight="1" x14ac:dyDescent="0.3">
      <c r="B25" s="30" t="s">
        <v>654</v>
      </c>
      <c r="C25" s="188" t="s">
        <v>436</v>
      </c>
      <c r="D25" s="12"/>
      <c r="E25" s="12"/>
    </row>
    <row r="26" spans="2:5" ht="41.25" customHeight="1" x14ac:dyDescent="0.3">
      <c r="B26" s="190"/>
      <c r="C26" s="183" t="s">
        <v>686</v>
      </c>
      <c r="D26" s="184" t="s">
        <v>539</v>
      </c>
      <c r="E26" s="12"/>
    </row>
    <row r="27" spans="2:5" ht="51.75" x14ac:dyDescent="0.3">
      <c r="B27" s="30" t="s">
        <v>656</v>
      </c>
      <c r="C27" s="187" t="s">
        <v>439</v>
      </c>
      <c r="D27" s="180"/>
      <c r="E27" s="12"/>
    </row>
    <row r="28" spans="2:5" ht="44.25" customHeight="1" x14ac:dyDescent="0.3">
      <c r="B28" s="30" t="s">
        <v>687</v>
      </c>
      <c r="C28" s="188" t="s">
        <v>441</v>
      </c>
      <c r="D28" s="12"/>
      <c r="E28" s="12"/>
    </row>
    <row r="29" spans="2:5" ht="115.5" x14ac:dyDescent="0.3">
      <c r="B29" s="190"/>
      <c r="C29" s="183" t="s">
        <v>688</v>
      </c>
      <c r="D29" s="184" t="s">
        <v>539</v>
      </c>
      <c r="E29" s="13"/>
    </row>
    <row r="30" spans="2:5" ht="69" x14ac:dyDescent="0.3">
      <c r="B30" s="30" t="s">
        <v>657</v>
      </c>
      <c r="C30" s="188" t="s">
        <v>444</v>
      </c>
      <c r="D30" s="180"/>
      <c r="E30" s="12"/>
    </row>
    <row r="31" spans="2:5" ht="34.5" x14ac:dyDescent="0.3">
      <c r="B31" s="30" t="s">
        <v>689</v>
      </c>
      <c r="C31" s="188" t="s">
        <v>446</v>
      </c>
      <c r="D31" s="180"/>
      <c r="E31" s="12"/>
    </row>
    <row r="32" spans="2:5" ht="99" x14ac:dyDescent="0.3">
      <c r="B32" s="190"/>
      <c r="C32" s="183" t="s">
        <v>690</v>
      </c>
      <c r="D32" s="184" t="s">
        <v>539</v>
      </c>
      <c r="E32" s="12"/>
    </row>
    <row r="33" spans="2:5" ht="51.75" x14ac:dyDescent="0.3">
      <c r="B33" s="30" t="s">
        <v>691</v>
      </c>
      <c r="C33" s="188" t="s">
        <v>456</v>
      </c>
      <c r="D33" s="180"/>
      <c r="E33" s="13"/>
    </row>
    <row r="34" spans="2:5" ht="34.5" x14ac:dyDescent="0.3">
      <c r="B34" s="30" t="s">
        <v>692</v>
      </c>
      <c r="C34" s="188" t="s">
        <v>458</v>
      </c>
      <c r="D34" s="12"/>
      <c r="E34" s="12"/>
    </row>
    <row r="35" spans="2:5" ht="34.5" x14ac:dyDescent="0.3">
      <c r="B35" s="30" t="s">
        <v>693</v>
      </c>
      <c r="C35" s="188" t="s">
        <v>460</v>
      </c>
      <c r="D35" s="12"/>
      <c r="E35" s="12"/>
    </row>
    <row r="36" spans="2:5" ht="75" customHeight="1" x14ac:dyDescent="0.3">
      <c r="B36" s="191"/>
      <c r="C36" s="189" t="s">
        <v>694</v>
      </c>
      <c r="D36" s="184" t="s">
        <v>539</v>
      </c>
      <c r="E36" s="12"/>
    </row>
    <row r="37" spans="2:5" ht="57.75" customHeight="1" x14ac:dyDescent="0.3">
      <c r="B37" s="30" t="s">
        <v>695</v>
      </c>
      <c r="C37" s="188" t="s">
        <v>463</v>
      </c>
      <c r="D37" s="12"/>
      <c r="E37" s="12"/>
    </row>
    <row r="38" spans="2:5" ht="42.75" customHeight="1" x14ac:dyDescent="0.3">
      <c r="B38" s="30" t="s">
        <v>696</v>
      </c>
      <c r="C38" s="187" t="s">
        <v>465</v>
      </c>
      <c r="D38" s="180"/>
      <c r="E38" s="13"/>
    </row>
    <row r="39" spans="2:5" ht="39.75" customHeight="1" x14ac:dyDescent="0.3">
      <c r="B39" s="30" t="s">
        <v>697</v>
      </c>
      <c r="C39" s="188" t="s">
        <v>469</v>
      </c>
      <c r="D39" s="17"/>
      <c r="E39" s="17"/>
    </row>
    <row r="40" spans="2:5" ht="55.5" customHeight="1" x14ac:dyDescent="0.3">
      <c r="B40" s="191"/>
      <c r="C40" s="189" t="s">
        <v>698</v>
      </c>
      <c r="D40" s="184" t="s">
        <v>539</v>
      </c>
      <c r="E40" s="17"/>
    </row>
    <row r="41" spans="2:5" ht="30.75" customHeight="1" x14ac:dyDescent="0.3">
      <c r="B41" s="30" t="s">
        <v>699</v>
      </c>
      <c r="C41" s="187" t="s">
        <v>472</v>
      </c>
      <c r="D41" s="180"/>
      <c r="E41" s="13"/>
    </row>
    <row r="42" spans="2:5" ht="61.5" customHeight="1" x14ac:dyDescent="0.3">
      <c r="B42" s="30" t="s">
        <v>700</v>
      </c>
      <c r="C42" s="187" t="s">
        <v>474</v>
      </c>
      <c r="D42" s="17"/>
      <c r="E42" s="17"/>
    </row>
    <row r="43" spans="2:5" ht="60" customHeight="1" x14ac:dyDescent="0.3">
      <c r="B43" s="190"/>
      <c r="C43" s="183" t="s">
        <v>701</v>
      </c>
      <c r="D43" s="184" t="s">
        <v>539</v>
      </c>
      <c r="E43" s="17"/>
    </row>
    <row r="44" spans="2:5" ht="69" x14ac:dyDescent="0.3">
      <c r="B44" s="30" t="s">
        <v>702</v>
      </c>
      <c r="C44" s="188" t="s">
        <v>477</v>
      </c>
      <c r="D44" s="180"/>
      <c r="E44" s="13"/>
    </row>
    <row r="45" spans="2:5" ht="38.25" customHeight="1" x14ac:dyDescent="0.3">
      <c r="B45" s="30" t="s">
        <v>703</v>
      </c>
      <c r="C45" s="192" t="s">
        <v>479</v>
      </c>
      <c r="D45" s="17"/>
      <c r="E45" s="17"/>
    </row>
    <row r="46" spans="2:5" s="5" customFormat="1" ht="25.5" customHeight="1" x14ac:dyDescent="0.25">
      <c r="B46" s="230" t="s">
        <v>617</v>
      </c>
      <c r="C46" s="230"/>
      <c r="D46" s="230"/>
      <c r="E46" s="230"/>
    </row>
    <row r="47" spans="2:5" ht="66" x14ac:dyDescent="0.3">
      <c r="B47" s="193"/>
      <c r="C47" s="163" t="s">
        <v>704</v>
      </c>
      <c r="D47" s="184" t="s">
        <v>539</v>
      </c>
      <c r="E47" s="20"/>
    </row>
    <row r="48" spans="2:5" ht="57.75" customHeight="1" x14ac:dyDescent="0.3">
      <c r="B48" s="30" t="s">
        <v>706</v>
      </c>
      <c r="C48" s="11" t="s">
        <v>303</v>
      </c>
      <c r="D48" s="17"/>
      <c r="E48" s="12"/>
    </row>
    <row r="49" spans="2:5" ht="59.25" customHeight="1" x14ac:dyDescent="0.3">
      <c r="B49" s="30" t="s">
        <v>705</v>
      </c>
      <c r="C49" s="11" t="s">
        <v>305</v>
      </c>
      <c r="D49" s="12"/>
      <c r="E49" s="12"/>
    </row>
    <row r="51" spans="2:5" x14ac:dyDescent="0.3">
      <c r="B51" s="7" t="s">
        <v>561</v>
      </c>
      <c r="C51" s="156"/>
    </row>
    <row r="52" spans="2:5" x14ac:dyDescent="0.3">
      <c r="B52" s="7" t="s">
        <v>562</v>
      </c>
      <c r="C52" s="156"/>
    </row>
    <row r="53" spans="2:5" x14ac:dyDescent="0.3">
      <c r="B53" s="7" t="s">
        <v>563</v>
      </c>
      <c r="C53" s="156"/>
    </row>
    <row r="54" spans="2:5" x14ac:dyDescent="0.3">
      <c r="B54" s="7" t="s">
        <v>564</v>
      </c>
      <c r="C54" s="156"/>
    </row>
    <row r="55" spans="2:5" x14ac:dyDescent="0.3">
      <c r="B55" s="7"/>
      <c r="C55" s="156"/>
    </row>
    <row r="56" spans="2:5" s="58" customFormat="1" ht="64.5" customHeight="1" x14ac:dyDescent="0.25">
      <c r="B56" s="229" t="s">
        <v>631</v>
      </c>
      <c r="C56" s="229"/>
      <c r="D56" s="229"/>
      <c r="E56" s="229"/>
    </row>
    <row r="57" spans="2:5" s="58" customFormat="1" ht="64.5" customHeight="1" x14ac:dyDescent="0.25">
      <c r="B57" s="150"/>
      <c r="C57" s="150"/>
      <c r="D57" s="150"/>
      <c r="E57" s="150"/>
    </row>
    <row r="58" spans="2:5" x14ac:dyDescent="0.3">
      <c r="B58" s="52"/>
      <c r="C58" s="156"/>
    </row>
    <row r="59" spans="2:5" x14ac:dyDescent="0.3">
      <c r="B59" s="221" t="s">
        <v>565</v>
      </c>
      <c r="C59" s="221"/>
      <c r="D59" s="4" t="s">
        <v>626</v>
      </c>
    </row>
    <row r="60" spans="2:5" x14ac:dyDescent="0.3">
      <c r="B60" s="59"/>
      <c r="C60" s="59" t="s">
        <v>567</v>
      </c>
      <c r="D60" s="153" t="s">
        <v>568</v>
      </c>
    </row>
    <row r="61" spans="2:5" x14ac:dyDescent="0.3">
      <c r="B61" s="59"/>
      <c r="D61" s="6"/>
      <c r="E61" s="6"/>
    </row>
    <row r="62" spans="2:5" x14ac:dyDescent="0.3">
      <c r="B62" s="59"/>
      <c r="D62" s="227" t="s">
        <v>734</v>
      </c>
      <c r="E62" s="227"/>
    </row>
    <row r="63" spans="2:5" x14ac:dyDescent="0.3">
      <c r="B63" s="51"/>
    </row>
  </sheetData>
  <mergeCells count="9">
    <mergeCell ref="B56:E56"/>
    <mergeCell ref="B59:C59"/>
    <mergeCell ref="D62:E62"/>
    <mergeCell ref="B1:E1"/>
    <mergeCell ref="B3:E3"/>
    <mergeCell ref="B5:E5"/>
    <mergeCell ref="B6:E6"/>
    <mergeCell ref="B9:E9"/>
    <mergeCell ref="B46:E4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6"/>
  <sheetViews>
    <sheetView workbookViewId="0">
      <selection activeCell="B3" sqref="B3:E3"/>
    </sheetView>
  </sheetViews>
  <sheetFormatPr defaultRowHeight="16.5" x14ac:dyDescent="0.3"/>
  <cols>
    <col min="1" max="1" width="2.7109375" style="3" customWidth="1"/>
    <col min="2" max="2" width="7.7109375" style="59" customWidth="1"/>
    <col min="3" max="3" width="70.28515625" style="58" customWidth="1"/>
    <col min="4" max="4" width="10.85546875" style="3" customWidth="1"/>
    <col min="5" max="5" width="43" style="3" customWidth="1"/>
    <col min="6" max="16384" width="9.140625" style="3"/>
  </cols>
  <sheetData>
    <row r="1" spans="2:5" s="2" customFormat="1" ht="20.25" x14ac:dyDescent="0.35">
      <c r="B1" s="223" t="s">
        <v>531</v>
      </c>
      <c r="C1" s="223"/>
      <c r="D1" s="223"/>
      <c r="E1" s="223"/>
    </row>
    <row r="2" spans="2:5" ht="8.25" customHeight="1" x14ac:dyDescent="0.3"/>
    <row r="3" spans="2:5" ht="52.5" customHeight="1" x14ac:dyDescent="0.3">
      <c r="B3" s="224" t="s">
        <v>750</v>
      </c>
      <c r="C3" s="224"/>
      <c r="D3" s="224"/>
      <c r="E3" s="224"/>
    </row>
    <row r="4" spans="2:5" ht="14.25" customHeight="1" x14ac:dyDescent="0.3">
      <c r="B4" s="1"/>
      <c r="C4" s="1"/>
      <c r="D4" s="1"/>
      <c r="E4" s="1"/>
    </row>
    <row r="5" spans="2:5" ht="30.75" customHeight="1" x14ac:dyDescent="0.3">
      <c r="B5" s="225" t="s">
        <v>627</v>
      </c>
      <c r="C5" s="225"/>
      <c r="D5" s="225"/>
      <c r="E5" s="225"/>
    </row>
    <row r="6" spans="2:5" ht="34.5" customHeight="1" x14ac:dyDescent="0.3">
      <c r="B6" s="226" t="s">
        <v>628</v>
      </c>
      <c r="C6" s="226"/>
      <c r="D6" s="226"/>
      <c r="E6" s="226"/>
    </row>
    <row r="8" spans="2:5" s="4" customFormat="1" ht="60" customHeight="1" x14ac:dyDescent="0.3">
      <c r="B8" s="57" t="s">
        <v>534</v>
      </c>
      <c r="C8" s="47" t="s">
        <v>4</v>
      </c>
      <c r="D8" s="57" t="s">
        <v>535</v>
      </c>
      <c r="E8" s="57" t="s">
        <v>536</v>
      </c>
    </row>
    <row r="9" spans="2:5" s="5" customFormat="1" ht="17.25" x14ac:dyDescent="0.25">
      <c r="B9" s="222" t="s">
        <v>537</v>
      </c>
      <c r="C9" s="222"/>
      <c r="D9" s="222"/>
      <c r="E9" s="222"/>
    </row>
    <row r="10" spans="2:5" ht="49.5" x14ac:dyDescent="0.3">
      <c r="B10" s="81"/>
      <c r="C10" s="158" t="s">
        <v>707</v>
      </c>
      <c r="D10" s="100" t="s">
        <v>539</v>
      </c>
      <c r="E10" s="12"/>
    </row>
    <row r="11" spans="2:5" ht="66" x14ac:dyDescent="0.3">
      <c r="B11" s="21" t="s">
        <v>636</v>
      </c>
      <c r="C11" s="11" t="s">
        <v>176</v>
      </c>
      <c r="D11" s="12"/>
      <c r="E11" s="12"/>
    </row>
    <row r="12" spans="2:5" ht="33" x14ac:dyDescent="0.3">
      <c r="B12" s="194"/>
      <c r="C12" s="183" t="s">
        <v>708</v>
      </c>
      <c r="D12" s="100" t="s">
        <v>539</v>
      </c>
      <c r="E12" s="13"/>
    </row>
    <row r="13" spans="2:5" ht="49.5" x14ac:dyDescent="0.3">
      <c r="B13" s="21" t="s">
        <v>644</v>
      </c>
      <c r="C13" s="204" t="s">
        <v>709</v>
      </c>
      <c r="D13" s="12"/>
      <c r="E13" s="12"/>
    </row>
    <row r="14" spans="2:5" ht="49.5" x14ac:dyDescent="0.3">
      <c r="B14" s="21" t="s">
        <v>645</v>
      </c>
      <c r="C14" s="50" t="s">
        <v>485</v>
      </c>
      <c r="D14" s="12"/>
      <c r="E14" s="12"/>
    </row>
    <row r="15" spans="2:5" ht="33" x14ac:dyDescent="0.3">
      <c r="B15" s="21" t="s">
        <v>646</v>
      </c>
      <c r="C15" s="172" t="s">
        <v>710</v>
      </c>
      <c r="D15" s="12"/>
      <c r="E15" s="12"/>
    </row>
    <row r="16" spans="2:5" ht="49.5" x14ac:dyDescent="0.3">
      <c r="B16" s="21" t="s">
        <v>711</v>
      </c>
      <c r="C16" s="50" t="s">
        <v>713</v>
      </c>
      <c r="D16" s="180"/>
      <c r="E16" s="10"/>
    </row>
    <row r="17" spans="2:5" ht="49.5" x14ac:dyDescent="0.3">
      <c r="B17" s="21" t="s">
        <v>712</v>
      </c>
      <c r="C17" s="50" t="s">
        <v>714</v>
      </c>
      <c r="D17" s="12"/>
      <c r="E17" s="12"/>
    </row>
    <row r="18" spans="2:5" ht="33" x14ac:dyDescent="0.3">
      <c r="B18" s="21" t="s">
        <v>715</v>
      </c>
      <c r="C18" s="50" t="s">
        <v>493</v>
      </c>
      <c r="D18" s="12"/>
      <c r="E18" s="12"/>
    </row>
    <row r="19" spans="2:5" ht="49.5" x14ac:dyDescent="0.3">
      <c r="B19" s="21" t="s">
        <v>716</v>
      </c>
      <c r="C19" s="50" t="s">
        <v>495</v>
      </c>
      <c r="D19" s="12"/>
      <c r="E19" s="12"/>
    </row>
    <row r="20" spans="2:5" ht="82.5" x14ac:dyDescent="0.3">
      <c r="B20" s="21" t="s">
        <v>717</v>
      </c>
      <c r="C20" s="50" t="s">
        <v>497</v>
      </c>
      <c r="D20" s="180"/>
      <c r="E20" s="13"/>
    </row>
    <row r="21" spans="2:5" ht="66" x14ac:dyDescent="0.3">
      <c r="B21" s="21" t="s">
        <v>718</v>
      </c>
      <c r="C21" s="50" t="s">
        <v>501</v>
      </c>
      <c r="D21" s="12"/>
      <c r="E21" s="12"/>
    </row>
    <row r="22" spans="2:5" ht="33" x14ac:dyDescent="0.3">
      <c r="B22" s="47"/>
      <c r="C22" s="183" t="s">
        <v>719</v>
      </c>
      <c r="D22" s="100" t="s">
        <v>539</v>
      </c>
      <c r="E22" s="12"/>
    </row>
    <row r="23" spans="2:5" ht="33" x14ac:dyDescent="0.3">
      <c r="B23" s="21" t="s">
        <v>647</v>
      </c>
      <c r="C23" s="50" t="s">
        <v>508</v>
      </c>
      <c r="D23" s="12"/>
      <c r="E23" s="12"/>
    </row>
    <row r="24" spans="2:5" ht="39" customHeight="1" x14ac:dyDescent="0.3">
      <c r="B24" s="21" t="s">
        <v>720</v>
      </c>
      <c r="C24" s="50" t="s">
        <v>514</v>
      </c>
      <c r="D24" s="180"/>
      <c r="E24" s="13"/>
    </row>
    <row r="25" spans="2:5" ht="39" customHeight="1" x14ac:dyDescent="0.3">
      <c r="B25" s="21" t="s">
        <v>721</v>
      </c>
      <c r="C25" s="50" t="s">
        <v>516</v>
      </c>
      <c r="D25" s="12"/>
      <c r="E25" s="12"/>
    </row>
    <row r="26" spans="2:5" ht="39" customHeight="1" x14ac:dyDescent="0.3">
      <c r="B26" s="21" t="s">
        <v>722</v>
      </c>
      <c r="C26" s="50" t="s">
        <v>518</v>
      </c>
      <c r="D26" s="12"/>
      <c r="E26" s="12"/>
    </row>
    <row r="27" spans="2:5" ht="33" x14ac:dyDescent="0.3">
      <c r="B27" s="21" t="s">
        <v>723</v>
      </c>
      <c r="C27" s="50" t="s">
        <v>724</v>
      </c>
      <c r="D27" s="12"/>
      <c r="E27" s="12"/>
    </row>
    <row r="28" spans="2:5" ht="66" x14ac:dyDescent="0.3">
      <c r="B28" s="21" t="s">
        <v>725</v>
      </c>
      <c r="C28" s="50" t="s">
        <v>524</v>
      </c>
      <c r="D28" s="180"/>
      <c r="E28" s="13"/>
    </row>
    <row r="29" spans="2:5" ht="39.75" customHeight="1" x14ac:dyDescent="0.3">
      <c r="B29" s="21" t="s">
        <v>726</v>
      </c>
      <c r="C29" s="50" t="s">
        <v>526</v>
      </c>
      <c r="D29" s="12"/>
      <c r="E29" s="12"/>
    </row>
    <row r="30" spans="2:5" s="5" customFormat="1" ht="24" customHeight="1" x14ac:dyDescent="0.25">
      <c r="B30" s="222" t="s">
        <v>554</v>
      </c>
      <c r="C30" s="222"/>
      <c r="D30" s="222"/>
      <c r="E30" s="222"/>
    </row>
    <row r="31" spans="2:5" ht="66" x14ac:dyDescent="0.3">
      <c r="B31" s="81"/>
      <c r="C31" s="158" t="s">
        <v>727</v>
      </c>
      <c r="D31" s="100" t="s">
        <v>539</v>
      </c>
      <c r="E31" s="13"/>
    </row>
    <row r="32" spans="2:5" ht="49.5" x14ac:dyDescent="0.3">
      <c r="B32" s="21" t="s">
        <v>649</v>
      </c>
      <c r="C32" s="11" t="s">
        <v>212</v>
      </c>
      <c r="D32" s="17"/>
      <c r="E32" s="17"/>
    </row>
    <row r="33" spans="2:5" ht="66" x14ac:dyDescent="0.3">
      <c r="B33" s="21"/>
      <c r="C33" s="158" t="s">
        <v>728</v>
      </c>
      <c r="D33" s="100" t="s">
        <v>539</v>
      </c>
      <c r="E33" s="17"/>
    </row>
    <row r="34" spans="2:5" ht="66" x14ac:dyDescent="0.3">
      <c r="B34" s="21" t="s">
        <v>653</v>
      </c>
      <c r="C34" s="11" t="s">
        <v>215</v>
      </c>
      <c r="D34" s="17"/>
      <c r="E34" s="17"/>
    </row>
    <row r="35" spans="2:5" ht="66" x14ac:dyDescent="0.3">
      <c r="B35" s="21" t="s">
        <v>654</v>
      </c>
      <c r="C35" s="11" t="s">
        <v>217</v>
      </c>
      <c r="D35" s="180"/>
      <c r="E35" s="13"/>
    </row>
    <row r="36" spans="2:5" ht="66" x14ac:dyDescent="0.3">
      <c r="B36" s="21" t="s">
        <v>729</v>
      </c>
      <c r="C36" s="11" t="s">
        <v>219</v>
      </c>
      <c r="D36" s="17"/>
      <c r="E36" s="17"/>
    </row>
    <row r="37" spans="2:5" s="5" customFormat="1" ht="24" customHeight="1" x14ac:dyDescent="0.25">
      <c r="B37" s="230" t="s">
        <v>617</v>
      </c>
      <c r="C37" s="230"/>
      <c r="D37" s="230"/>
      <c r="E37" s="230"/>
    </row>
    <row r="38" spans="2:5" ht="54" customHeight="1" x14ac:dyDescent="0.3">
      <c r="B38" s="47"/>
      <c r="C38" s="163" t="s">
        <v>730</v>
      </c>
      <c r="D38" s="100" t="s">
        <v>539</v>
      </c>
      <c r="E38" s="20"/>
    </row>
    <row r="39" spans="2:5" ht="66" x14ac:dyDescent="0.3">
      <c r="B39" s="21" t="s">
        <v>656</v>
      </c>
      <c r="C39" s="11" t="s">
        <v>279</v>
      </c>
      <c r="D39" s="17"/>
      <c r="E39" s="12"/>
    </row>
    <row r="40" spans="2:5" ht="53.25" customHeight="1" x14ac:dyDescent="0.3">
      <c r="B40" s="47"/>
      <c r="C40" s="163" t="s">
        <v>731</v>
      </c>
      <c r="D40" s="100" t="s">
        <v>539</v>
      </c>
      <c r="E40" s="12"/>
    </row>
    <row r="41" spans="2:5" ht="52.5" customHeight="1" x14ac:dyDescent="0.3">
      <c r="B41" s="21" t="s">
        <v>657</v>
      </c>
      <c r="C41" s="11" t="s">
        <v>291</v>
      </c>
      <c r="D41" s="12"/>
      <c r="E41" s="12"/>
    </row>
    <row r="42" spans="2:5" ht="66" x14ac:dyDescent="0.3">
      <c r="B42" s="47"/>
      <c r="C42" s="163" t="s">
        <v>732</v>
      </c>
      <c r="D42" s="100" t="s">
        <v>539</v>
      </c>
      <c r="E42" s="12"/>
    </row>
    <row r="43" spans="2:5" ht="49.5" x14ac:dyDescent="0.3">
      <c r="B43" s="21" t="s">
        <v>691</v>
      </c>
      <c r="C43" s="11" t="s">
        <v>303</v>
      </c>
      <c r="D43" s="180"/>
      <c r="E43" s="20"/>
    </row>
    <row r="45" spans="2:5" x14ac:dyDescent="0.3">
      <c r="B45" s="154" t="s">
        <v>561</v>
      </c>
      <c r="C45" s="156"/>
    </row>
    <row r="46" spans="2:5" x14ac:dyDescent="0.3">
      <c r="B46" s="154" t="s">
        <v>562</v>
      </c>
      <c r="C46" s="156"/>
    </row>
    <row r="47" spans="2:5" x14ac:dyDescent="0.3">
      <c r="B47" s="154" t="s">
        <v>563</v>
      </c>
      <c r="C47" s="156"/>
    </row>
    <row r="48" spans="2:5" x14ac:dyDescent="0.3">
      <c r="B48" s="154" t="s">
        <v>564</v>
      </c>
      <c r="C48" s="156"/>
    </row>
    <row r="49" spans="2:5" x14ac:dyDescent="0.3">
      <c r="B49" s="155"/>
      <c r="C49" s="156"/>
    </row>
    <row r="50" spans="2:5" s="58" customFormat="1" ht="64.5" customHeight="1" x14ac:dyDescent="0.25">
      <c r="B50" s="231" t="s">
        <v>733</v>
      </c>
      <c r="C50" s="231"/>
      <c r="D50" s="231"/>
      <c r="E50" s="231"/>
    </row>
    <row r="51" spans="2:5" s="58" customFormat="1" ht="64.5" customHeight="1" x14ac:dyDescent="0.25">
      <c r="B51" s="150"/>
      <c r="C51" s="150"/>
      <c r="D51" s="150"/>
      <c r="E51" s="150"/>
    </row>
    <row r="52" spans="2:5" x14ac:dyDescent="0.3">
      <c r="B52" s="52"/>
      <c r="C52" s="156"/>
    </row>
    <row r="53" spans="2:5" x14ac:dyDescent="0.3">
      <c r="B53" s="221" t="s">
        <v>565</v>
      </c>
      <c r="C53" s="221"/>
      <c r="D53" s="4" t="s">
        <v>626</v>
      </c>
    </row>
    <row r="54" spans="2:5" x14ac:dyDescent="0.3">
      <c r="C54" s="59" t="s">
        <v>567</v>
      </c>
      <c r="D54" s="153" t="s">
        <v>568</v>
      </c>
    </row>
    <row r="55" spans="2:5" x14ac:dyDescent="0.3">
      <c r="D55" s="6"/>
      <c r="E55" s="6"/>
    </row>
    <row r="56" spans="2:5" x14ac:dyDescent="0.3">
      <c r="D56" s="227" t="s">
        <v>734</v>
      </c>
      <c r="E56" s="227"/>
    </row>
  </sheetData>
  <mergeCells count="10">
    <mergeCell ref="B37:E37"/>
    <mergeCell ref="B50:E50"/>
    <mergeCell ref="B53:C53"/>
    <mergeCell ref="D56:E56"/>
    <mergeCell ref="B1:E1"/>
    <mergeCell ref="B3:E3"/>
    <mergeCell ref="B5:E5"/>
    <mergeCell ref="B6:E6"/>
    <mergeCell ref="B9:E9"/>
    <mergeCell ref="B30:E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T197"/>
  <sheetViews>
    <sheetView topLeftCell="A141" workbookViewId="0">
      <selection activeCell="F114" sqref="F114:G147"/>
    </sheetView>
  </sheetViews>
  <sheetFormatPr defaultColWidth="9.140625" defaultRowHeight="16.5" x14ac:dyDescent="0.3"/>
  <cols>
    <col min="1" max="1" width="4.5703125" style="3" customWidth="1"/>
    <col min="2" max="3" width="3.140625" style="3" customWidth="1"/>
    <col min="4" max="4" width="10.140625" style="59" customWidth="1"/>
    <col min="5" max="5" width="8" style="59" customWidth="1"/>
    <col min="6" max="6" width="9.85546875" style="59" customWidth="1"/>
    <col min="7" max="7" width="65" style="3" customWidth="1"/>
    <col min="8" max="8" width="11.28515625" style="51" customWidth="1"/>
    <col min="9" max="9" width="12.5703125" style="51" customWidth="1"/>
    <col min="10" max="15" width="10.7109375" style="61" customWidth="1"/>
    <col min="16" max="19" width="9.140625" style="62"/>
    <col min="20" max="20" width="9.140625" style="63"/>
    <col min="21" max="16384" width="9.140625" style="3"/>
  </cols>
  <sheetData>
    <row r="2" spans="4:20" ht="17.25" thickBot="1" x14ac:dyDescent="0.35">
      <c r="G2" s="60" t="s">
        <v>0</v>
      </c>
      <c r="H2" s="60"/>
      <c r="I2" s="60"/>
    </row>
    <row r="3" spans="4:20" x14ac:dyDescent="0.3">
      <c r="D3" s="209" t="s">
        <v>1</v>
      </c>
      <c r="E3" s="211" t="s">
        <v>2</v>
      </c>
      <c r="F3" s="211" t="s">
        <v>3</v>
      </c>
      <c r="G3" s="213" t="s">
        <v>4</v>
      </c>
      <c r="H3" s="213" t="s">
        <v>5</v>
      </c>
      <c r="I3" s="213" t="s">
        <v>6</v>
      </c>
      <c r="J3" s="206" t="s">
        <v>7</v>
      </c>
      <c r="K3" s="207"/>
      <c r="L3" s="207"/>
      <c r="M3" s="207"/>
      <c r="N3" s="207"/>
      <c r="O3" s="208"/>
    </row>
    <row r="4" spans="4:20" s="68" customFormat="1" ht="50.25" thickBot="1" x14ac:dyDescent="0.3">
      <c r="D4" s="210"/>
      <c r="E4" s="212"/>
      <c r="F4" s="212"/>
      <c r="G4" s="214"/>
      <c r="H4" s="214"/>
      <c r="I4" s="214"/>
      <c r="J4" s="64" t="s">
        <v>8</v>
      </c>
      <c r="K4" s="64" t="s">
        <v>9</v>
      </c>
      <c r="L4" s="64" t="s">
        <v>10</v>
      </c>
      <c r="M4" s="64" t="s">
        <v>11</v>
      </c>
      <c r="N4" s="64" t="s">
        <v>12</v>
      </c>
      <c r="O4" s="65" t="s">
        <v>13</v>
      </c>
      <c r="P4" s="66"/>
      <c r="Q4" s="66"/>
      <c r="R4" s="66"/>
      <c r="S4" s="66"/>
      <c r="T4" s="67"/>
    </row>
    <row r="5" spans="4:20" s="58" customFormat="1" x14ac:dyDescent="0.25">
      <c r="D5" s="131"/>
      <c r="E5" s="131"/>
      <c r="F5" s="131"/>
      <c r="G5" s="131" t="s">
        <v>14</v>
      </c>
      <c r="H5" s="132"/>
      <c r="I5" s="132"/>
      <c r="J5" s="132"/>
      <c r="K5" s="132"/>
      <c r="L5" s="132"/>
      <c r="M5" s="132"/>
      <c r="N5" s="132"/>
      <c r="O5" s="133"/>
      <c r="P5" s="69"/>
      <c r="Q5" s="69"/>
      <c r="R5" s="69"/>
      <c r="S5" s="69"/>
      <c r="T5" s="70"/>
    </row>
    <row r="6" spans="4:20" s="58" customFormat="1" ht="40.5" customHeight="1" x14ac:dyDescent="0.25">
      <c r="D6" s="72"/>
      <c r="E6" s="8"/>
      <c r="F6" s="8"/>
      <c r="G6" s="9" t="s">
        <v>45</v>
      </c>
      <c r="H6" s="73">
        <f>SUM(H7:H7)</f>
        <v>3</v>
      </c>
      <c r="I6" s="13"/>
      <c r="J6" s="23"/>
      <c r="K6" s="23"/>
      <c r="L6" s="23"/>
      <c r="M6" s="23"/>
      <c r="N6" s="23"/>
      <c r="O6" s="24"/>
      <c r="P6" s="69"/>
      <c r="Q6" s="69"/>
      <c r="R6" s="69"/>
      <c r="S6" s="69"/>
      <c r="T6" s="70"/>
    </row>
    <row r="7" spans="4:20" s="58" customFormat="1" ht="66" x14ac:dyDescent="0.25">
      <c r="D7" s="72">
        <v>14</v>
      </c>
      <c r="E7" s="146"/>
      <c r="F7" s="32" t="s">
        <v>46</v>
      </c>
      <c r="G7" s="11" t="s">
        <v>47</v>
      </c>
      <c r="H7" s="75">
        <v>3</v>
      </c>
      <c r="I7" s="12" t="s">
        <v>18</v>
      </c>
      <c r="J7" s="23"/>
      <c r="K7" s="23" t="s">
        <v>320</v>
      </c>
      <c r="L7" s="23"/>
      <c r="M7" s="23"/>
      <c r="N7" s="23"/>
      <c r="O7" s="24"/>
      <c r="P7" s="69"/>
      <c r="Q7" s="69"/>
      <c r="R7" s="69"/>
      <c r="S7" s="69"/>
      <c r="T7" s="70"/>
    </row>
    <row r="8" spans="4:20" s="58" customFormat="1" ht="39.75" customHeight="1" x14ac:dyDescent="0.25">
      <c r="D8" s="72"/>
      <c r="E8" s="8"/>
      <c r="F8" s="8"/>
      <c r="G8" s="9" t="s">
        <v>54</v>
      </c>
      <c r="H8" s="73">
        <f>SUM(H9:H10)</f>
        <v>6</v>
      </c>
      <c r="I8" s="13"/>
      <c r="J8" s="23"/>
      <c r="K8" s="23"/>
      <c r="L8" s="23"/>
      <c r="M8" s="23"/>
      <c r="N8" s="23"/>
      <c r="O8" s="24"/>
      <c r="P8" s="69"/>
      <c r="Q8" s="69"/>
      <c r="R8" s="69"/>
      <c r="S8" s="69"/>
      <c r="T8" s="70"/>
    </row>
    <row r="9" spans="4:20" s="58" customFormat="1" ht="66" x14ac:dyDescent="0.25">
      <c r="D9" s="72">
        <v>21</v>
      </c>
      <c r="E9" s="146"/>
      <c r="F9" s="32" t="s">
        <v>59</v>
      </c>
      <c r="G9" s="11" t="s">
        <v>60</v>
      </c>
      <c r="H9" s="75">
        <v>3</v>
      </c>
      <c r="I9" s="12" t="s">
        <v>18</v>
      </c>
      <c r="J9" s="23"/>
      <c r="K9" s="23" t="s">
        <v>320</v>
      </c>
      <c r="L9" s="23"/>
      <c r="M9" s="23"/>
      <c r="N9" s="23"/>
      <c r="O9" s="24"/>
      <c r="P9" s="69"/>
      <c r="Q9" s="69"/>
      <c r="R9" s="69"/>
      <c r="S9" s="69"/>
      <c r="T9" s="70"/>
    </row>
    <row r="10" spans="4:20" s="58" customFormat="1" ht="66" x14ac:dyDescent="0.25">
      <c r="D10" s="72">
        <v>23</v>
      </c>
      <c r="E10" s="146"/>
      <c r="F10" s="32" t="s">
        <v>61</v>
      </c>
      <c r="G10" s="11" t="s">
        <v>62</v>
      </c>
      <c r="H10" s="75">
        <v>3</v>
      </c>
      <c r="I10" s="12" t="s">
        <v>18</v>
      </c>
      <c r="J10" s="23"/>
      <c r="K10" s="23" t="s">
        <v>320</v>
      </c>
      <c r="L10" s="23"/>
      <c r="M10" s="23"/>
      <c r="N10" s="23"/>
      <c r="O10" s="24"/>
      <c r="P10" s="69"/>
      <c r="Q10" s="69"/>
      <c r="R10" s="69"/>
      <c r="S10" s="69"/>
      <c r="T10" s="70"/>
    </row>
    <row r="11" spans="4:20" s="58" customFormat="1" ht="39.75" customHeight="1" x14ac:dyDescent="0.25">
      <c r="D11" s="72"/>
      <c r="E11" s="8"/>
      <c r="F11" s="8"/>
      <c r="G11" s="9" t="s">
        <v>63</v>
      </c>
      <c r="H11" s="73">
        <f>SUM(H12:H12)</f>
        <v>3</v>
      </c>
      <c r="I11" s="13"/>
      <c r="J11" s="23"/>
      <c r="K11" s="23"/>
      <c r="L11" s="23"/>
      <c r="M11" s="23"/>
      <c r="N11" s="23"/>
      <c r="O11" s="24"/>
      <c r="P11" s="69"/>
      <c r="Q11" s="69"/>
      <c r="R11" s="69"/>
      <c r="S11" s="69"/>
      <c r="T11" s="70"/>
    </row>
    <row r="12" spans="4:20" s="58" customFormat="1" ht="66" x14ac:dyDescent="0.25">
      <c r="D12" s="77">
        <v>27</v>
      </c>
      <c r="E12" s="146"/>
      <c r="F12" s="32" t="s">
        <v>68</v>
      </c>
      <c r="G12" s="11" t="s">
        <v>69</v>
      </c>
      <c r="H12" s="75">
        <v>3</v>
      </c>
      <c r="I12" s="12" t="s">
        <v>18</v>
      </c>
      <c r="J12" s="23"/>
      <c r="K12" s="23" t="s">
        <v>320</v>
      </c>
      <c r="L12" s="23"/>
      <c r="M12" s="23"/>
      <c r="N12" s="23"/>
      <c r="O12" s="24"/>
      <c r="P12" s="69"/>
      <c r="Q12" s="69"/>
      <c r="R12" s="69"/>
      <c r="S12" s="69"/>
      <c r="T12" s="70"/>
    </row>
    <row r="13" spans="4:20" s="58" customFormat="1" ht="54" customHeight="1" x14ac:dyDescent="0.25">
      <c r="D13" s="72"/>
      <c r="E13" s="8"/>
      <c r="F13" s="8"/>
      <c r="G13" s="9" t="s">
        <v>70</v>
      </c>
      <c r="H13" s="73">
        <f>SUM(H14:H16)</f>
        <v>9</v>
      </c>
      <c r="I13" s="13"/>
      <c r="J13" s="23"/>
      <c r="K13" s="23"/>
      <c r="L13" s="23"/>
      <c r="M13" s="23"/>
      <c r="N13" s="23"/>
      <c r="O13" s="24"/>
      <c r="P13" s="69"/>
      <c r="Q13" s="69"/>
      <c r="R13" s="69"/>
      <c r="S13" s="69"/>
      <c r="T13" s="70"/>
    </row>
    <row r="14" spans="4:20" s="58" customFormat="1" ht="66" x14ac:dyDescent="0.25">
      <c r="D14" s="77">
        <v>29</v>
      </c>
      <c r="E14" s="146"/>
      <c r="F14" s="32" t="s">
        <v>71</v>
      </c>
      <c r="G14" s="11" t="s">
        <v>72</v>
      </c>
      <c r="H14" s="75">
        <v>3</v>
      </c>
      <c r="I14" s="12" t="s">
        <v>18</v>
      </c>
      <c r="J14" s="23"/>
      <c r="K14" s="23" t="s">
        <v>320</v>
      </c>
      <c r="L14" s="23"/>
      <c r="M14" s="23"/>
      <c r="N14" s="23"/>
      <c r="O14" s="24"/>
      <c r="P14" s="69"/>
      <c r="Q14" s="69"/>
      <c r="R14" s="69"/>
      <c r="S14" s="69"/>
      <c r="T14" s="70"/>
    </row>
    <row r="15" spans="4:20" s="58" customFormat="1" ht="49.5" x14ac:dyDescent="0.25">
      <c r="D15" s="77">
        <v>31</v>
      </c>
      <c r="E15" s="146"/>
      <c r="F15" s="32" t="s">
        <v>73</v>
      </c>
      <c r="G15" s="11" t="s">
        <v>74</v>
      </c>
      <c r="H15" s="75">
        <v>3</v>
      </c>
      <c r="I15" s="12" t="s">
        <v>18</v>
      </c>
      <c r="J15" s="23"/>
      <c r="K15" s="23" t="s">
        <v>320</v>
      </c>
      <c r="L15" s="23"/>
      <c r="M15" s="23"/>
      <c r="N15" s="23"/>
      <c r="O15" s="24"/>
      <c r="P15" s="69"/>
      <c r="Q15" s="69"/>
      <c r="R15" s="69"/>
      <c r="S15" s="69"/>
      <c r="T15" s="70"/>
    </row>
    <row r="16" spans="4:20" s="58" customFormat="1" ht="66" x14ac:dyDescent="0.25">
      <c r="D16" s="77">
        <v>33</v>
      </c>
      <c r="E16" s="146"/>
      <c r="F16" s="32" t="s">
        <v>75</v>
      </c>
      <c r="G16" s="11" t="s">
        <v>76</v>
      </c>
      <c r="H16" s="75">
        <v>3</v>
      </c>
      <c r="I16" s="12" t="s">
        <v>18</v>
      </c>
      <c r="J16" s="23"/>
      <c r="K16" s="23" t="s">
        <v>320</v>
      </c>
      <c r="L16" s="23"/>
      <c r="M16" s="23"/>
      <c r="N16" s="23"/>
      <c r="O16" s="24"/>
      <c r="P16" s="69"/>
      <c r="Q16" s="69"/>
      <c r="R16" s="69"/>
      <c r="S16" s="69"/>
      <c r="T16" s="70"/>
    </row>
    <row r="17" spans="4:20" s="58" customFormat="1" ht="49.5" customHeight="1" x14ac:dyDescent="0.25">
      <c r="D17" s="72"/>
      <c r="E17" s="8"/>
      <c r="F17" s="8"/>
      <c r="G17" s="9" t="s">
        <v>77</v>
      </c>
      <c r="H17" s="73">
        <f>SUM(H18:H21)</f>
        <v>12</v>
      </c>
      <c r="I17" s="13"/>
      <c r="J17" s="23"/>
      <c r="K17" s="23"/>
      <c r="L17" s="23"/>
      <c r="M17" s="23"/>
      <c r="N17" s="23"/>
      <c r="O17" s="24"/>
      <c r="P17" s="69"/>
      <c r="Q17" s="69"/>
      <c r="R17" s="69"/>
      <c r="S17" s="69"/>
      <c r="T17" s="70"/>
    </row>
    <row r="18" spans="4:20" s="58" customFormat="1" ht="49.5" x14ac:dyDescent="0.25">
      <c r="D18" s="77">
        <v>35</v>
      </c>
      <c r="E18" s="146"/>
      <c r="F18" s="32" t="s">
        <v>78</v>
      </c>
      <c r="G18" s="11" t="s">
        <v>79</v>
      </c>
      <c r="H18" s="75">
        <v>3</v>
      </c>
      <c r="I18" s="12" t="s">
        <v>18</v>
      </c>
      <c r="J18" s="23"/>
      <c r="K18" s="23" t="s">
        <v>320</v>
      </c>
      <c r="L18" s="23"/>
      <c r="M18" s="23"/>
      <c r="N18" s="23"/>
      <c r="O18" s="24"/>
      <c r="P18" s="69"/>
      <c r="Q18" s="69"/>
      <c r="R18" s="69"/>
      <c r="S18" s="69"/>
      <c r="T18" s="70"/>
    </row>
    <row r="19" spans="4:20" s="58" customFormat="1" ht="33" x14ac:dyDescent="0.25">
      <c r="D19" s="77">
        <v>37</v>
      </c>
      <c r="E19" s="146"/>
      <c r="F19" s="32" t="s">
        <v>80</v>
      </c>
      <c r="G19" s="11" t="s">
        <v>81</v>
      </c>
      <c r="H19" s="75">
        <v>3</v>
      </c>
      <c r="I19" s="12" t="s">
        <v>18</v>
      </c>
      <c r="J19" s="23"/>
      <c r="K19" s="23" t="s">
        <v>320</v>
      </c>
      <c r="L19" s="23"/>
      <c r="M19" s="23"/>
      <c r="N19" s="23"/>
      <c r="O19" s="24"/>
      <c r="P19" s="69"/>
      <c r="Q19" s="69"/>
      <c r="R19" s="69"/>
      <c r="S19" s="69"/>
      <c r="T19" s="70"/>
    </row>
    <row r="20" spans="4:20" s="58" customFormat="1" ht="49.5" x14ac:dyDescent="0.25">
      <c r="D20" s="77">
        <v>39</v>
      </c>
      <c r="E20" s="146"/>
      <c r="F20" s="32" t="s">
        <v>82</v>
      </c>
      <c r="G20" s="11" t="s">
        <v>83</v>
      </c>
      <c r="H20" s="75">
        <v>3</v>
      </c>
      <c r="I20" s="12" t="s">
        <v>18</v>
      </c>
      <c r="J20" s="23"/>
      <c r="K20" s="23" t="s">
        <v>320</v>
      </c>
      <c r="L20" s="23"/>
      <c r="M20" s="23"/>
      <c r="N20" s="23"/>
      <c r="O20" s="24"/>
      <c r="P20" s="69"/>
      <c r="Q20" s="69"/>
      <c r="R20" s="69"/>
      <c r="S20" s="69"/>
      <c r="T20" s="70"/>
    </row>
    <row r="21" spans="4:20" s="58" customFormat="1" ht="66" x14ac:dyDescent="0.25">
      <c r="D21" s="77">
        <v>41</v>
      </c>
      <c r="E21" s="146"/>
      <c r="F21" s="32" t="s">
        <v>84</v>
      </c>
      <c r="G21" s="11" t="s">
        <v>85</v>
      </c>
      <c r="H21" s="75">
        <v>3</v>
      </c>
      <c r="I21" s="12" t="s">
        <v>18</v>
      </c>
      <c r="J21" s="23"/>
      <c r="K21" s="23" t="s">
        <v>320</v>
      </c>
      <c r="L21" s="23"/>
      <c r="M21" s="23"/>
      <c r="N21" s="23"/>
      <c r="O21" s="24"/>
      <c r="P21" s="69"/>
      <c r="Q21" s="69"/>
      <c r="R21" s="69"/>
      <c r="S21" s="69"/>
      <c r="T21" s="70"/>
    </row>
    <row r="22" spans="4:20" s="58" customFormat="1" ht="46.5" customHeight="1" x14ac:dyDescent="0.25">
      <c r="D22" s="72"/>
      <c r="E22" s="8"/>
      <c r="F22" s="8"/>
      <c r="G22" s="9" t="s">
        <v>86</v>
      </c>
      <c r="H22" s="78">
        <f>SUM(H23:H25)</f>
        <v>9</v>
      </c>
      <c r="I22" s="13"/>
      <c r="J22" s="23"/>
      <c r="K22" s="23"/>
      <c r="L22" s="23"/>
      <c r="M22" s="23"/>
      <c r="N22" s="23"/>
      <c r="O22" s="24"/>
      <c r="P22" s="69"/>
      <c r="Q22" s="69"/>
      <c r="R22" s="69"/>
      <c r="S22" s="69"/>
      <c r="T22" s="70"/>
    </row>
    <row r="23" spans="4:20" s="58" customFormat="1" ht="66.75" thickBot="1" x14ac:dyDescent="0.3">
      <c r="D23" s="77">
        <v>43</v>
      </c>
      <c r="E23" s="146"/>
      <c r="F23" s="32" t="s">
        <v>87</v>
      </c>
      <c r="G23" s="11" t="s">
        <v>88</v>
      </c>
      <c r="H23" s="79">
        <v>3</v>
      </c>
      <c r="I23" s="16" t="s">
        <v>89</v>
      </c>
      <c r="J23" s="23"/>
      <c r="K23" s="23" t="s">
        <v>320</v>
      </c>
      <c r="L23" s="23"/>
      <c r="M23" s="23"/>
      <c r="N23" s="23"/>
      <c r="O23" s="24"/>
      <c r="P23" s="69"/>
      <c r="Q23" s="69"/>
      <c r="R23" s="69"/>
      <c r="S23" s="69"/>
      <c r="T23" s="70"/>
    </row>
    <row r="24" spans="4:20" s="58" customFormat="1" ht="83.25" thickBot="1" x14ac:dyDescent="0.3">
      <c r="D24" s="77">
        <v>45</v>
      </c>
      <c r="E24" s="146"/>
      <c r="F24" s="32" t="s">
        <v>90</v>
      </c>
      <c r="G24" s="11" t="s">
        <v>91</v>
      </c>
      <c r="H24" s="79">
        <v>3</v>
      </c>
      <c r="I24" s="16" t="s">
        <v>89</v>
      </c>
      <c r="J24" s="23"/>
      <c r="K24" s="23" t="s">
        <v>320</v>
      </c>
      <c r="L24" s="23"/>
      <c r="M24" s="23"/>
      <c r="N24" s="23"/>
      <c r="O24" s="24"/>
      <c r="P24" s="69"/>
      <c r="Q24" s="69"/>
      <c r="R24" s="69"/>
      <c r="S24" s="69"/>
      <c r="T24" s="70"/>
    </row>
    <row r="25" spans="4:20" s="58" customFormat="1" ht="50.25" thickBot="1" x14ac:dyDescent="0.3">
      <c r="D25" s="77">
        <v>47</v>
      </c>
      <c r="E25" s="146"/>
      <c r="F25" s="32" t="s">
        <v>92</v>
      </c>
      <c r="G25" s="11" t="s">
        <v>93</v>
      </c>
      <c r="H25" s="79">
        <v>3</v>
      </c>
      <c r="I25" s="16" t="s">
        <v>89</v>
      </c>
      <c r="J25" s="23"/>
      <c r="K25" s="23" t="s">
        <v>320</v>
      </c>
      <c r="L25" s="23"/>
      <c r="M25" s="23"/>
      <c r="N25" s="23"/>
      <c r="O25" s="24"/>
      <c r="P25" s="69"/>
      <c r="Q25" s="69"/>
      <c r="R25" s="69"/>
      <c r="S25" s="69"/>
      <c r="T25" s="70"/>
    </row>
    <row r="26" spans="4:20" s="58" customFormat="1" ht="42.75" customHeight="1" x14ac:dyDescent="0.25">
      <c r="D26" s="72"/>
      <c r="E26" s="8"/>
      <c r="F26" s="8"/>
      <c r="G26" s="9" t="s">
        <v>94</v>
      </c>
      <c r="H26" s="78">
        <f>SUM(H27:H29)</f>
        <v>9</v>
      </c>
      <c r="I26" s="13"/>
      <c r="J26" s="23"/>
      <c r="K26" s="23"/>
      <c r="L26" s="23"/>
      <c r="M26" s="23"/>
      <c r="N26" s="23"/>
      <c r="O26" s="24"/>
      <c r="P26" s="69"/>
      <c r="Q26" s="69"/>
      <c r="R26" s="69"/>
      <c r="S26" s="69"/>
      <c r="T26" s="70"/>
    </row>
    <row r="27" spans="4:20" s="58" customFormat="1" ht="50.25" thickBot="1" x14ac:dyDescent="0.3">
      <c r="D27" s="77">
        <v>49</v>
      </c>
      <c r="E27" s="146"/>
      <c r="F27" s="32" t="s">
        <v>95</v>
      </c>
      <c r="G27" s="11" t="s">
        <v>96</v>
      </c>
      <c r="H27" s="79">
        <v>3</v>
      </c>
      <c r="I27" s="16" t="s">
        <v>89</v>
      </c>
      <c r="J27" s="23"/>
      <c r="K27" s="23" t="s">
        <v>320</v>
      </c>
      <c r="L27" s="23"/>
      <c r="M27" s="23"/>
      <c r="N27" s="23"/>
      <c r="O27" s="24"/>
      <c r="P27" s="69"/>
      <c r="Q27" s="69"/>
      <c r="R27" s="69"/>
      <c r="S27" s="69"/>
      <c r="T27" s="70"/>
    </row>
    <row r="28" spans="4:20" s="58" customFormat="1" ht="66.75" thickBot="1" x14ac:dyDescent="0.3">
      <c r="D28" s="77">
        <v>51</v>
      </c>
      <c r="E28" s="146"/>
      <c r="F28" s="32" t="s">
        <v>97</v>
      </c>
      <c r="G28" s="11" t="s">
        <v>98</v>
      </c>
      <c r="H28" s="79">
        <v>3</v>
      </c>
      <c r="I28" s="16" t="s">
        <v>89</v>
      </c>
      <c r="J28" s="23"/>
      <c r="K28" s="23" t="s">
        <v>320</v>
      </c>
      <c r="L28" s="23"/>
      <c r="M28" s="23"/>
      <c r="N28" s="23"/>
      <c r="O28" s="24"/>
      <c r="P28" s="69"/>
      <c r="Q28" s="69"/>
      <c r="R28" s="69"/>
      <c r="S28" s="69"/>
      <c r="T28" s="70"/>
    </row>
    <row r="29" spans="4:20" s="58" customFormat="1" ht="50.25" thickBot="1" x14ac:dyDescent="0.3">
      <c r="D29" s="77">
        <v>52</v>
      </c>
      <c r="E29" s="80">
        <v>36</v>
      </c>
      <c r="F29" s="17" t="s">
        <v>321</v>
      </c>
      <c r="G29" s="11" t="s">
        <v>322</v>
      </c>
      <c r="H29" s="79">
        <v>3</v>
      </c>
      <c r="I29" s="16" t="s">
        <v>89</v>
      </c>
      <c r="J29" s="23"/>
      <c r="K29" s="23" t="s">
        <v>320</v>
      </c>
      <c r="L29" s="23"/>
      <c r="M29" s="23"/>
      <c r="N29" s="23"/>
      <c r="O29" s="24"/>
      <c r="P29" s="69"/>
      <c r="Q29" s="69"/>
      <c r="R29" s="69"/>
      <c r="S29" s="69"/>
      <c r="T29" s="70"/>
    </row>
    <row r="30" spans="4:20" s="58" customFormat="1" ht="60" customHeight="1" x14ac:dyDescent="0.25">
      <c r="D30" s="72"/>
      <c r="E30" s="135"/>
      <c r="F30" s="135"/>
      <c r="G30" s="134" t="s">
        <v>99</v>
      </c>
      <c r="H30" s="78">
        <f>SUM(H31:H34)</f>
        <v>12</v>
      </c>
      <c r="I30" s="13"/>
      <c r="J30" s="23"/>
      <c r="K30" s="23"/>
      <c r="L30" s="23"/>
      <c r="M30" s="23"/>
      <c r="N30" s="23"/>
      <c r="O30" s="24"/>
      <c r="P30" s="69"/>
      <c r="Q30" s="69"/>
      <c r="R30" s="69"/>
      <c r="S30" s="69"/>
      <c r="T30" s="70"/>
    </row>
    <row r="31" spans="4:20" s="58" customFormat="1" ht="50.25" thickBot="1" x14ac:dyDescent="0.3">
      <c r="D31" s="77">
        <v>54</v>
      </c>
      <c r="E31" s="146"/>
      <c r="F31" s="32" t="s">
        <v>100</v>
      </c>
      <c r="G31" s="11" t="s">
        <v>101</v>
      </c>
      <c r="H31" s="79">
        <v>3</v>
      </c>
      <c r="I31" s="16" t="s">
        <v>89</v>
      </c>
      <c r="J31" s="23"/>
      <c r="K31" s="23" t="s">
        <v>320</v>
      </c>
      <c r="L31" s="23"/>
      <c r="M31" s="23"/>
      <c r="N31" s="23"/>
      <c r="O31" s="24"/>
      <c r="P31" s="69"/>
      <c r="Q31" s="69"/>
      <c r="R31" s="69"/>
      <c r="S31" s="69"/>
      <c r="T31" s="70"/>
    </row>
    <row r="32" spans="4:20" s="58" customFormat="1" ht="50.25" thickBot="1" x14ac:dyDescent="0.3">
      <c r="D32" s="77">
        <v>56</v>
      </c>
      <c r="E32" s="146"/>
      <c r="F32" s="32" t="s">
        <v>102</v>
      </c>
      <c r="G32" s="11" t="s">
        <v>103</v>
      </c>
      <c r="H32" s="79">
        <v>3</v>
      </c>
      <c r="I32" s="16" t="s">
        <v>89</v>
      </c>
      <c r="J32" s="23"/>
      <c r="K32" s="23" t="s">
        <v>320</v>
      </c>
      <c r="L32" s="23"/>
      <c r="M32" s="23"/>
      <c r="N32" s="23"/>
      <c r="O32" s="24"/>
      <c r="P32" s="69"/>
      <c r="Q32" s="69"/>
      <c r="R32" s="69"/>
      <c r="S32" s="69"/>
      <c r="T32" s="70"/>
    </row>
    <row r="33" spans="4:20" s="58" customFormat="1" ht="50.25" thickBot="1" x14ac:dyDescent="0.3">
      <c r="D33" s="77">
        <v>58</v>
      </c>
      <c r="E33" s="146"/>
      <c r="F33" s="32" t="s">
        <v>104</v>
      </c>
      <c r="G33" s="11" t="s">
        <v>105</v>
      </c>
      <c r="H33" s="79">
        <v>3</v>
      </c>
      <c r="I33" s="16" t="s">
        <v>89</v>
      </c>
      <c r="J33" s="23"/>
      <c r="K33" s="23" t="s">
        <v>320</v>
      </c>
      <c r="L33" s="23"/>
      <c r="M33" s="23"/>
      <c r="N33" s="23"/>
      <c r="O33" s="24"/>
      <c r="P33" s="69"/>
      <c r="Q33" s="69"/>
      <c r="R33" s="69"/>
      <c r="S33" s="69"/>
      <c r="T33" s="70"/>
    </row>
    <row r="34" spans="4:20" s="58" customFormat="1" ht="50.25" thickBot="1" x14ac:dyDescent="0.3">
      <c r="D34" s="77">
        <v>60</v>
      </c>
      <c r="E34" s="146"/>
      <c r="F34" s="32" t="s">
        <v>106</v>
      </c>
      <c r="G34" s="11" t="s">
        <v>107</v>
      </c>
      <c r="H34" s="79">
        <v>3</v>
      </c>
      <c r="I34" s="16" t="s">
        <v>89</v>
      </c>
      <c r="J34" s="23"/>
      <c r="K34" s="23" t="s">
        <v>320</v>
      </c>
      <c r="L34" s="23"/>
      <c r="M34" s="23"/>
      <c r="N34" s="23"/>
      <c r="O34" s="24"/>
      <c r="P34" s="69"/>
      <c r="Q34" s="69"/>
      <c r="R34" s="69"/>
      <c r="S34" s="69"/>
      <c r="T34" s="70"/>
    </row>
    <row r="35" spans="4:20" s="58" customFormat="1" ht="37.5" customHeight="1" x14ac:dyDescent="0.25">
      <c r="D35" s="72"/>
      <c r="E35" s="8"/>
      <c r="F35" s="8"/>
      <c r="G35" s="9" t="s">
        <v>108</v>
      </c>
      <c r="H35" s="78">
        <f>SUM(H36:H39)</f>
        <v>12</v>
      </c>
      <c r="I35" s="13"/>
      <c r="J35" s="23"/>
      <c r="K35" s="23"/>
      <c r="L35" s="23"/>
      <c r="M35" s="23"/>
      <c r="N35" s="23"/>
      <c r="O35" s="24"/>
      <c r="P35" s="69"/>
      <c r="Q35" s="69"/>
      <c r="R35" s="69"/>
      <c r="S35" s="69"/>
      <c r="T35" s="70"/>
    </row>
    <row r="36" spans="4:20" s="58" customFormat="1" ht="50.25" thickBot="1" x14ac:dyDescent="0.3">
      <c r="D36" s="77">
        <v>62</v>
      </c>
      <c r="E36" s="146"/>
      <c r="F36" s="32" t="s">
        <v>109</v>
      </c>
      <c r="G36" s="11" t="s">
        <v>110</v>
      </c>
      <c r="H36" s="79">
        <v>3</v>
      </c>
      <c r="I36" s="16" t="s">
        <v>89</v>
      </c>
      <c r="J36" s="23"/>
      <c r="K36" s="23" t="s">
        <v>320</v>
      </c>
      <c r="L36" s="23"/>
      <c r="M36" s="23"/>
      <c r="N36" s="23"/>
      <c r="O36" s="24"/>
      <c r="P36" s="69"/>
      <c r="Q36" s="69"/>
      <c r="R36" s="69"/>
      <c r="S36" s="69"/>
      <c r="T36" s="70"/>
    </row>
    <row r="37" spans="4:20" s="58" customFormat="1" ht="66.75" thickBot="1" x14ac:dyDescent="0.3">
      <c r="D37" s="77">
        <v>64</v>
      </c>
      <c r="E37" s="146"/>
      <c r="F37" s="32" t="s">
        <v>111</v>
      </c>
      <c r="G37" s="11" t="s">
        <v>112</v>
      </c>
      <c r="H37" s="79">
        <v>3</v>
      </c>
      <c r="I37" s="16" t="s">
        <v>89</v>
      </c>
      <c r="J37" s="23"/>
      <c r="K37" s="23" t="s">
        <v>320</v>
      </c>
      <c r="L37" s="23"/>
      <c r="M37" s="23"/>
      <c r="N37" s="23"/>
      <c r="O37" s="24"/>
      <c r="P37" s="69"/>
      <c r="Q37" s="69"/>
      <c r="R37" s="69"/>
      <c r="S37" s="69"/>
      <c r="T37" s="70"/>
    </row>
    <row r="38" spans="4:20" s="58" customFormat="1" ht="50.25" thickBot="1" x14ac:dyDescent="0.3">
      <c r="D38" s="77">
        <v>66</v>
      </c>
      <c r="E38" s="146"/>
      <c r="F38" s="32" t="s">
        <v>113</v>
      </c>
      <c r="G38" s="11" t="s">
        <v>114</v>
      </c>
      <c r="H38" s="79">
        <v>3</v>
      </c>
      <c r="I38" s="16" t="s">
        <v>89</v>
      </c>
      <c r="J38" s="23"/>
      <c r="K38" s="23" t="s">
        <v>320</v>
      </c>
      <c r="L38" s="23"/>
      <c r="M38" s="23"/>
      <c r="N38" s="23"/>
      <c r="O38" s="24"/>
      <c r="P38" s="69"/>
      <c r="Q38" s="69"/>
      <c r="R38" s="69"/>
      <c r="S38" s="69"/>
      <c r="T38" s="70"/>
    </row>
    <row r="39" spans="4:20" s="58" customFormat="1" ht="50.25" thickBot="1" x14ac:dyDescent="0.3">
      <c r="D39" s="77">
        <v>68</v>
      </c>
      <c r="E39" s="146"/>
      <c r="F39" s="32" t="s">
        <v>115</v>
      </c>
      <c r="G39" s="11" t="s">
        <v>116</v>
      </c>
      <c r="H39" s="79">
        <v>3</v>
      </c>
      <c r="I39" s="16" t="s">
        <v>89</v>
      </c>
      <c r="J39" s="23"/>
      <c r="K39" s="23" t="s">
        <v>320</v>
      </c>
      <c r="L39" s="23"/>
      <c r="M39" s="23"/>
      <c r="N39" s="23"/>
      <c r="O39" s="24"/>
      <c r="P39" s="69"/>
      <c r="Q39" s="69"/>
      <c r="R39" s="69"/>
      <c r="S39" s="69"/>
      <c r="T39" s="70"/>
    </row>
    <row r="40" spans="4:20" s="58" customFormat="1" ht="39" customHeight="1" x14ac:dyDescent="0.25">
      <c r="D40" s="72"/>
      <c r="E40" s="8"/>
      <c r="F40" s="8"/>
      <c r="G40" s="9" t="s">
        <v>117</v>
      </c>
      <c r="H40" s="78">
        <f>SUM(H41:H43)</f>
        <v>9</v>
      </c>
      <c r="I40" s="13"/>
      <c r="J40" s="23"/>
      <c r="K40" s="23"/>
      <c r="L40" s="23"/>
      <c r="M40" s="23"/>
      <c r="N40" s="23"/>
      <c r="O40" s="24"/>
      <c r="P40" s="69"/>
      <c r="Q40" s="69"/>
      <c r="R40" s="69"/>
      <c r="S40" s="69"/>
      <c r="T40" s="70"/>
    </row>
    <row r="41" spans="4:20" s="58" customFormat="1" ht="99.75" thickBot="1" x14ac:dyDescent="0.3">
      <c r="D41" s="77">
        <v>70</v>
      </c>
      <c r="E41" s="146"/>
      <c r="F41" s="32" t="s">
        <v>118</v>
      </c>
      <c r="G41" s="11" t="s">
        <v>119</v>
      </c>
      <c r="H41" s="79">
        <v>3</v>
      </c>
      <c r="I41" s="16" t="s">
        <v>89</v>
      </c>
      <c r="J41" s="23"/>
      <c r="K41" s="23" t="s">
        <v>320</v>
      </c>
      <c r="L41" s="23"/>
      <c r="M41" s="23"/>
      <c r="N41" s="23"/>
      <c r="O41" s="24"/>
      <c r="P41" s="69"/>
      <c r="Q41" s="69"/>
      <c r="R41" s="69"/>
      <c r="S41" s="69"/>
      <c r="T41" s="70"/>
    </row>
    <row r="42" spans="4:20" s="58" customFormat="1" ht="66.75" thickBot="1" x14ac:dyDescent="0.3">
      <c r="D42" s="77">
        <v>72</v>
      </c>
      <c r="E42" s="146"/>
      <c r="F42" s="32" t="s">
        <v>120</v>
      </c>
      <c r="G42" s="11" t="s">
        <v>121</v>
      </c>
      <c r="H42" s="79">
        <v>3</v>
      </c>
      <c r="I42" s="16" t="s">
        <v>89</v>
      </c>
      <c r="J42" s="23"/>
      <c r="K42" s="23" t="s">
        <v>320</v>
      </c>
      <c r="L42" s="23"/>
      <c r="M42" s="23"/>
      <c r="N42" s="23"/>
      <c r="O42" s="24"/>
      <c r="P42" s="69"/>
      <c r="Q42" s="69"/>
      <c r="R42" s="69"/>
      <c r="S42" s="69"/>
      <c r="T42" s="70"/>
    </row>
    <row r="43" spans="4:20" s="58" customFormat="1" ht="83.25" thickBot="1" x14ac:dyDescent="0.3">
      <c r="D43" s="77">
        <v>74</v>
      </c>
      <c r="E43" s="146"/>
      <c r="F43" s="32" t="s">
        <v>122</v>
      </c>
      <c r="G43" s="11" t="s">
        <v>123</v>
      </c>
      <c r="H43" s="79">
        <v>3</v>
      </c>
      <c r="I43" s="16" t="s">
        <v>89</v>
      </c>
      <c r="J43" s="23"/>
      <c r="K43" s="23" t="s">
        <v>320</v>
      </c>
      <c r="L43" s="23"/>
      <c r="M43" s="23"/>
      <c r="N43" s="23"/>
      <c r="O43" s="24"/>
      <c r="P43" s="69"/>
      <c r="Q43" s="69"/>
      <c r="R43" s="69"/>
      <c r="S43" s="69"/>
      <c r="T43" s="70"/>
    </row>
    <row r="44" spans="4:20" s="58" customFormat="1" ht="39.75" customHeight="1" x14ac:dyDescent="0.25">
      <c r="D44" s="72"/>
      <c r="E44" s="8"/>
      <c r="F44" s="8"/>
      <c r="G44" s="9" t="s">
        <v>124</v>
      </c>
      <c r="H44" s="78">
        <f>SUM(H45:H47)</f>
        <v>9</v>
      </c>
      <c r="I44" s="13"/>
      <c r="J44" s="23"/>
      <c r="K44" s="23"/>
      <c r="L44" s="23"/>
      <c r="M44" s="23"/>
      <c r="N44" s="23"/>
      <c r="O44" s="24"/>
      <c r="P44" s="69"/>
      <c r="Q44" s="69"/>
      <c r="R44" s="69"/>
      <c r="S44" s="69"/>
      <c r="T44" s="70"/>
    </row>
    <row r="45" spans="4:20" s="58" customFormat="1" ht="50.25" thickBot="1" x14ac:dyDescent="0.3">
      <c r="D45" s="77">
        <v>76</v>
      </c>
      <c r="E45" s="146"/>
      <c r="F45" s="32" t="s">
        <v>125</v>
      </c>
      <c r="G45" s="11" t="s">
        <v>126</v>
      </c>
      <c r="H45" s="79">
        <v>3</v>
      </c>
      <c r="I45" s="16" t="s">
        <v>89</v>
      </c>
      <c r="J45" s="23"/>
      <c r="K45" s="23" t="s">
        <v>320</v>
      </c>
      <c r="L45" s="23"/>
      <c r="M45" s="23"/>
      <c r="N45" s="23"/>
      <c r="O45" s="24"/>
      <c r="P45" s="69"/>
      <c r="Q45" s="69"/>
      <c r="R45" s="69"/>
      <c r="S45" s="69"/>
      <c r="T45" s="70"/>
    </row>
    <row r="46" spans="4:20" s="58" customFormat="1" ht="50.25" thickBot="1" x14ac:dyDescent="0.3">
      <c r="D46" s="77">
        <v>78</v>
      </c>
      <c r="E46" s="146"/>
      <c r="F46" s="32" t="s">
        <v>127</v>
      </c>
      <c r="G46" s="11" t="s">
        <v>128</v>
      </c>
      <c r="H46" s="79">
        <v>3</v>
      </c>
      <c r="I46" s="16" t="s">
        <v>89</v>
      </c>
      <c r="J46" s="23"/>
      <c r="K46" s="23" t="s">
        <v>320</v>
      </c>
      <c r="L46" s="23"/>
      <c r="M46" s="23"/>
      <c r="N46" s="23"/>
      <c r="O46" s="24"/>
      <c r="P46" s="69"/>
      <c r="Q46" s="69"/>
      <c r="R46" s="69"/>
      <c r="S46" s="69"/>
      <c r="T46" s="70"/>
    </row>
    <row r="47" spans="4:20" s="58" customFormat="1" ht="83.25" thickBot="1" x14ac:dyDescent="0.3">
      <c r="D47" s="77">
        <v>80</v>
      </c>
      <c r="E47" s="146"/>
      <c r="F47" s="32" t="s">
        <v>129</v>
      </c>
      <c r="G47" s="11" t="s">
        <v>130</v>
      </c>
      <c r="H47" s="79">
        <v>3</v>
      </c>
      <c r="I47" s="16" t="s">
        <v>89</v>
      </c>
      <c r="J47" s="23"/>
      <c r="K47" s="23" t="s">
        <v>320</v>
      </c>
      <c r="L47" s="23"/>
      <c r="M47" s="23"/>
      <c r="N47" s="23"/>
      <c r="O47" s="24"/>
      <c r="P47" s="69"/>
      <c r="Q47" s="69"/>
      <c r="R47" s="69"/>
      <c r="S47" s="69"/>
      <c r="T47" s="70"/>
    </row>
    <row r="48" spans="4:20" s="58" customFormat="1" ht="51" customHeight="1" x14ac:dyDescent="0.25">
      <c r="D48" s="72"/>
      <c r="E48" s="8"/>
      <c r="F48" s="8"/>
      <c r="G48" s="9" t="s">
        <v>131</v>
      </c>
      <c r="H48" s="78">
        <f>SUM(H49:H51)</f>
        <v>9</v>
      </c>
      <c r="I48" s="13"/>
      <c r="J48" s="23"/>
      <c r="K48" s="23"/>
      <c r="L48" s="23"/>
      <c r="M48" s="23"/>
      <c r="N48" s="23"/>
      <c r="O48" s="24"/>
      <c r="P48" s="69"/>
      <c r="Q48" s="69"/>
      <c r="R48" s="69"/>
      <c r="S48" s="69"/>
      <c r="T48" s="70"/>
    </row>
    <row r="49" spans="4:20" s="58" customFormat="1" ht="49.5" x14ac:dyDescent="0.25">
      <c r="D49" s="72">
        <v>84</v>
      </c>
      <c r="E49" s="146"/>
      <c r="F49" s="32" t="s">
        <v>137</v>
      </c>
      <c r="G49" s="48" t="s">
        <v>138</v>
      </c>
      <c r="H49" s="82">
        <v>3</v>
      </c>
      <c r="I49" s="17" t="s">
        <v>134</v>
      </c>
      <c r="J49" s="23"/>
      <c r="K49" s="23" t="s">
        <v>320</v>
      </c>
      <c r="L49" s="23"/>
      <c r="M49" s="23"/>
      <c r="N49" s="23"/>
      <c r="O49" s="24"/>
      <c r="P49" s="69"/>
      <c r="Q49" s="69"/>
      <c r="R49" s="69"/>
      <c r="S49" s="69"/>
      <c r="T49" s="70"/>
    </row>
    <row r="50" spans="4:20" s="58" customFormat="1" ht="65.25" customHeight="1" x14ac:dyDescent="0.25">
      <c r="D50" s="72">
        <v>86</v>
      </c>
      <c r="E50" s="146"/>
      <c r="F50" s="32" t="s">
        <v>139</v>
      </c>
      <c r="G50" s="48" t="s">
        <v>140</v>
      </c>
      <c r="H50" s="82">
        <v>3</v>
      </c>
      <c r="I50" s="17" t="s">
        <v>134</v>
      </c>
      <c r="J50" s="23"/>
      <c r="K50" s="23" t="s">
        <v>320</v>
      </c>
      <c r="L50" s="23"/>
      <c r="M50" s="23"/>
      <c r="N50" s="23"/>
      <c r="O50" s="24"/>
      <c r="P50" s="69"/>
      <c r="Q50" s="69"/>
      <c r="R50" s="69"/>
      <c r="S50" s="69"/>
      <c r="T50" s="70"/>
    </row>
    <row r="51" spans="4:20" s="58" customFormat="1" ht="66" x14ac:dyDescent="0.25">
      <c r="D51" s="72">
        <v>88</v>
      </c>
      <c r="E51" s="215"/>
      <c r="F51" s="32" t="s">
        <v>141</v>
      </c>
      <c r="G51" s="48" t="s">
        <v>142</v>
      </c>
      <c r="H51" s="82">
        <v>3</v>
      </c>
      <c r="I51" s="17" t="s">
        <v>134</v>
      </c>
      <c r="J51" s="23"/>
      <c r="K51" s="23" t="s">
        <v>320</v>
      </c>
      <c r="L51" s="23"/>
      <c r="M51" s="23"/>
      <c r="N51" s="23"/>
      <c r="O51" s="24"/>
      <c r="P51" s="69"/>
      <c r="Q51" s="69"/>
      <c r="R51" s="69"/>
      <c r="S51" s="69"/>
      <c r="T51" s="70"/>
    </row>
    <row r="52" spans="4:20" s="58" customFormat="1" ht="38.25" customHeight="1" x14ac:dyDescent="0.25">
      <c r="D52" s="72"/>
      <c r="E52" s="8"/>
      <c r="F52" s="8"/>
      <c r="G52" s="9" t="s">
        <v>143</v>
      </c>
      <c r="H52" s="78">
        <f>SUM(H53:H54)</f>
        <v>6</v>
      </c>
      <c r="I52" s="13"/>
      <c r="J52" s="23"/>
      <c r="K52" s="23"/>
      <c r="L52" s="23"/>
      <c r="M52" s="23"/>
      <c r="N52" s="23"/>
      <c r="O52" s="24"/>
      <c r="P52" s="69"/>
      <c r="Q52" s="69"/>
      <c r="R52" s="69"/>
      <c r="S52" s="69"/>
      <c r="T52" s="70"/>
    </row>
    <row r="53" spans="4:20" s="58" customFormat="1" ht="33" x14ac:dyDescent="0.25">
      <c r="D53" s="72">
        <v>92</v>
      </c>
      <c r="E53" s="146"/>
      <c r="F53" s="32" t="s">
        <v>146</v>
      </c>
      <c r="G53" s="48" t="s">
        <v>147</v>
      </c>
      <c r="H53" s="82">
        <v>3</v>
      </c>
      <c r="I53" s="17" t="s">
        <v>134</v>
      </c>
      <c r="J53" s="23"/>
      <c r="K53" s="23" t="s">
        <v>320</v>
      </c>
      <c r="L53" s="23"/>
      <c r="M53" s="23"/>
      <c r="N53" s="23"/>
      <c r="O53" s="24"/>
      <c r="P53" s="69"/>
      <c r="Q53" s="69"/>
      <c r="R53" s="69"/>
      <c r="S53" s="69"/>
      <c r="T53" s="70"/>
    </row>
    <row r="54" spans="4:20" s="58" customFormat="1" ht="49.5" x14ac:dyDescent="0.25">
      <c r="D54" s="72">
        <v>95</v>
      </c>
      <c r="E54" s="146"/>
      <c r="F54" s="32" t="s">
        <v>150</v>
      </c>
      <c r="G54" s="48" t="s">
        <v>151</v>
      </c>
      <c r="H54" s="82">
        <v>3</v>
      </c>
      <c r="I54" s="17" t="s">
        <v>134</v>
      </c>
      <c r="J54" s="23"/>
      <c r="K54" s="23" t="s">
        <v>320</v>
      </c>
      <c r="L54" s="23"/>
      <c r="M54" s="23"/>
      <c r="N54" s="23"/>
      <c r="O54" s="24"/>
      <c r="P54" s="69"/>
      <c r="Q54" s="69"/>
      <c r="R54" s="69"/>
      <c r="S54" s="69"/>
      <c r="T54" s="70"/>
    </row>
    <row r="55" spans="4:20" s="58" customFormat="1" ht="37.5" customHeight="1" x14ac:dyDescent="0.25">
      <c r="D55" s="72"/>
      <c r="E55" s="8"/>
      <c r="F55" s="8"/>
      <c r="G55" s="9" t="s">
        <v>152</v>
      </c>
      <c r="H55" s="78">
        <f>SUM(H56:H59)</f>
        <v>12</v>
      </c>
      <c r="I55" s="13"/>
      <c r="J55" s="23"/>
      <c r="K55" s="23"/>
      <c r="L55" s="23"/>
      <c r="M55" s="23"/>
      <c r="N55" s="23"/>
      <c r="O55" s="24"/>
      <c r="P55" s="69"/>
      <c r="Q55" s="69"/>
      <c r="R55" s="69"/>
      <c r="S55" s="69"/>
      <c r="T55" s="70"/>
    </row>
    <row r="56" spans="4:20" s="58" customFormat="1" ht="82.5" x14ac:dyDescent="0.25">
      <c r="D56" s="72">
        <v>97</v>
      </c>
      <c r="E56" s="146"/>
      <c r="F56" s="32" t="s">
        <v>153</v>
      </c>
      <c r="G56" s="48" t="s">
        <v>154</v>
      </c>
      <c r="H56" s="82">
        <v>3</v>
      </c>
      <c r="I56" s="17" t="s">
        <v>134</v>
      </c>
      <c r="J56" s="23"/>
      <c r="K56" s="23" t="s">
        <v>320</v>
      </c>
      <c r="L56" s="23"/>
      <c r="M56" s="23"/>
      <c r="N56" s="23"/>
      <c r="O56" s="24"/>
      <c r="P56" s="69"/>
      <c r="Q56" s="69"/>
      <c r="R56" s="69"/>
      <c r="S56" s="69"/>
      <c r="T56" s="70"/>
    </row>
    <row r="57" spans="4:20" s="58" customFormat="1" ht="66" x14ac:dyDescent="0.25">
      <c r="D57" s="72">
        <v>99</v>
      </c>
      <c r="E57" s="146"/>
      <c r="F57" s="32" t="s">
        <v>155</v>
      </c>
      <c r="G57" s="49" t="s">
        <v>156</v>
      </c>
      <c r="H57" s="82">
        <v>3</v>
      </c>
      <c r="I57" s="17" t="s">
        <v>134</v>
      </c>
      <c r="J57" s="23"/>
      <c r="K57" s="23" t="s">
        <v>320</v>
      </c>
      <c r="L57" s="23"/>
      <c r="M57" s="23"/>
      <c r="N57" s="23"/>
      <c r="O57" s="24"/>
      <c r="P57" s="69"/>
      <c r="Q57" s="69"/>
      <c r="R57" s="69"/>
      <c r="S57" s="69"/>
      <c r="T57" s="70"/>
    </row>
    <row r="58" spans="4:20" s="58" customFormat="1" ht="49.5" x14ac:dyDescent="0.25">
      <c r="D58" s="72">
        <v>101</v>
      </c>
      <c r="E58" s="146"/>
      <c r="F58" s="32" t="s">
        <v>157</v>
      </c>
      <c r="G58" s="48" t="s">
        <v>158</v>
      </c>
      <c r="H58" s="82">
        <v>3</v>
      </c>
      <c r="I58" s="17" t="s">
        <v>134</v>
      </c>
      <c r="J58" s="23"/>
      <c r="K58" s="23" t="s">
        <v>320</v>
      </c>
      <c r="L58" s="23"/>
      <c r="M58" s="23"/>
      <c r="N58" s="23"/>
      <c r="O58" s="24"/>
      <c r="P58" s="69"/>
      <c r="Q58" s="69"/>
      <c r="R58" s="69"/>
      <c r="S58" s="69"/>
      <c r="T58" s="70"/>
    </row>
    <row r="59" spans="4:20" s="58" customFormat="1" ht="33" x14ac:dyDescent="0.25">
      <c r="D59" s="72">
        <v>103</v>
      </c>
      <c r="E59" s="146"/>
      <c r="F59" s="32" t="s">
        <v>159</v>
      </c>
      <c r="G59" s="49" t="s">
        <v>160</v>
      </c>
      <c r="H59" s="82">
        <v>3</v>
      </c>
      <c r="I59" s="17" t="s">
        <v>134</v>
      </c>
      <c r="J59" s="23"/>
      <c r="K59" s="23" t="s">
        <v>320</v>
      </c>
      <c r="L59" s="23"/>
      <c r="M59" s="23"/>
      <c r="N59" s="23"/>
      <c r="O59" s="24"/>
      <c r="P59" s="69"/>
      <c r="Q59" s="69"/>
      <c r="R59" s="69"/>
      <c r="S59" s="69"/>
      <c r="T59" s="70"/>
    </row>
    <row r="60" spans="4:20" s="58" customFormat="1" ht="45.75" customHeight="1" x14ac:dyDescent="0.25">
      <c r="D60" s="72"/>
      <c r="E60" s="8"/>
      <c r="F60" s="8"/>
      <c r="G60" s="9" t="s">
        <v>161</v>
      </c>
      <c r="H60" s="78">
        <f>SUM(H61:H62)</f>
        <v>6</v>
      </c>
      <c r="I60" s="13"/>
      <c r="J60" s="23"/>
      <c r="K60" s="23"/>
      <c r="L60" s="23"/>
      <c r="M60" s="23"/>
      <c r="N60" s="23"/>
      <c r="O60" s="24"/>
      <c r="P60" s="69"/>
      <c r="Q60" s="69"/>
      <c r="R60" s="69"/>
      <c r="S60" s="69"/>
      <c r="T60" s="70"/>
    </row>
    <row r="61" spans="4:20" s="58" customFormat="1" ht="33" x14ac:dyDescent="0.25">
      <c r="D61" s="77">
        <v>105</v>
      </c>
      <c r="E61" s="215"/>
      <c r="F61" s="32" t="s">
        <v>162</v>
      </c>
      <c r="G61" s="11" t="s">
        <v>163</v>
      </c>
      <c r="H61" s="83">
        <v>3</v>
      </c>
      <c r="I61" s="84" t="s">
        <v>164</v>
      </c>
      <c r="J61" s="23"/>
      <c r="K61" s="23" t="s">
        <v>320</v>
      </c>
      <c r="L61" s="23"/>
      <c r="M61" s="23"/>
      <c r="N61" s="23"/>
      <c r="O61" s="24"/>
      <c r="P61" s="69"/>
      <c r="Q61" s="69"/>
      <c r="R61" s="69"/>
      <c r="S61" s="69"/>
      <c r="T61" s="70"/>
    </row>
    <row r="62" spans="4:20" s="58" customFormat="1" ht="99" x14ac:dyDescent="0.25">
      <c r="D62" s="77">
        <v>108</v>
      </c>
      <c r="E62" s="146"/>
      <c r="F62" s="32" t="s">
        <v>165</v>
      </c>
      <c r="G62" s="11" t="s">
        <v>166</v>
      </c>
      <c r="H62" s="83">
        <v>3</v>
      </c>
      <c r="I62" s="84" t="s">
        <v>164</v>
      </c>
      <c r="J62" s="23"/>
      <c r="K62" s="23" t="s">
        <v>320</v>
      </c>
      <c r="L62" s="23"/>
      <c r="M62" s="23"/>
      <c r="N62" s="23"/>
      <c r="O62" s="24"/>
      <c r="P62" s="69"/>
      <c r="Q62" s="69"/>
      <c r="R62" s="69"/>
      <c r="S62" s="69"/>
      <c r="T62" s="70"/>
    </row>
    <row r="63" spans="4:20" s="58" customFormat="1" ht="16.5" customHeight="1" x14ac:dyDescent="0.25">
      <c r="D63" s="72"/>
      <c r="E63" s="8"/>
      <c r="F63" s="8"/>
      <c r="G63" s="9" t="s">
        <v>167</v>
      </c>
      <c r="H63" s="78">
        <f>SUM(H64:H65)</f>
        <v>6</v>
      </c>
      <c r="I63" s="13"/>
      <c r="J63" s="23"/>
      <c r="K63" s="23"/>
      <c r="L63" s="23"/>
      <c r="M63" s="23"/>
      <c r="N63" s="23"/>
      <c r="O63" s="24"/>
      <c r="P63" s="69"/>
      <c r="Q63" s="69"/>
      <c r="R63" s="69"/>
      <c r="S63" s="69"/>
      <c r="T63" s="70"/>
    </row>
    <row r="64" spans="4:20" s="58" customFormat="1" ht="49.5" x14ac:dyDescent="0.25">
      <c r="D64" s="72">
        <v>112</v>
      </c>
      <c r="E64" s="146"/>
      <c r="F64" s="32" t="s">
        <v>168</v>
      </c>
      <c r="G64" s="11" t="s">
        <v>169</v>
      </c>
      <c r="H64" s="83">
        <v>3</v>
      </c>
      <c r="I64" s="84" t="s">
        <v>164</v>
      </c>
      <c r="J64" s="23"/>
      <c r="K64" s="23" t="s">
        <v>320</v>
      </c>
      <c r="L64" s="23"/>
      <c r="M64" s="23"/>
      <c r="N64" s="23"/>
      <c r="O64" s="24"/>
      <c r="P64" s="69"/>
      <c r="Q64" s="69"/>
      <c r="R64" s="69"/>
      <c r="S64" s="69"/>
      <c r="T64" s="70"/>
    </row>
    <row r="65" spans="4:20" s="58" customFormat="1" ht="49.5" x14ac:dyDescent="0.25">
      <c r="D65" s="72">
        <v>114</v>
      </c>
      <c r="E65" s="146"/>
      <c r="F65" s="32" t="s">
        <v>170</v>
      </c>
      <c r="G65" s="11" t="s">
        <v>171</v>
      </c>
      <c r="H65" s="83">
        <v>3</v>
      </c>
      <c r="I65" s="84" t="s">
        <v>164</v>
      </c>
      <c r="J65" s="23"/>
      <c r="K65" s="23" t="s">
        <v>320</v>
      </c>
      <c r="L65" s="23"/>
      <c r="M65" s="23"/>
      <c r="N65" s="23"/>
      <c r="O65" s="24"/>
      <c r="P65" s="69"/>
      <c r="Q65" s="69"/>
      <c r="R65" s="69"/>
      <c r="S65" s="69"/>
      <c r="T65" s="70"/>
    </row>
    <row r="66" spans="4:20" s="58" customFormat="1" ht="55.5" customHeight="1" x14ac:dyDescent="0.25">
      <c r="D66" s="72"/>
      <c r="E66" s="8"/>
      <c r="F66" s="8"/>
      <c r="G66" s="9" t="s">
        <v>172</v>
      </c>
      <c r="H66" s="78">
        <f>SUM(H67:H69)</f>
        <v>9</v>
      </c>
      <c r="I66" s="13"/>
      <c r="J66" s="23"/>
      <c r="K66" s="23"/>
      <c r="L66" s="23"/>
      <c r="M66" s="23"/>
      <c r="N66" s="23"/>
      <c r="O66" s="24"/>
      <c r="P66" s="69"/>
      <c r="Q66" s="69"/>
      <c r="R66" s="69"/>
      <c r="S66" s="69"/>
      <c r="T66" s="70"/>
    </row>
    <row r="67" spans="4:20" s="58" customFormat="1" ht="66" x14ac:dyDescent="0.25">
      <c r="D67" s="77">
        <v>116</v>
      </c>
      <c r="E67" s="146"/>
      <c r="F67" s="32" t="s">
        <v>173</v>
      </c>
      <c r="G67" s="11" t="s">
        <v>174</v>
      </c>
      <c r="H67" s="83">
        <v>3</v>
      </c>
      <c r="I67" s="84" t="s">
        <v>164</v>
      </c>
      <c r="J67" s="23"/>
      <c r="K67" s="23" t="s">
        <v>320</v>
      </c>
      <c r="L67" s="23"/>
      <c r="M67" s="23"/>
      <c r="N67" s="23"/>
      <c r="O67" s="24"/>
      <c r="P67" s="69"/>
      <c r="Q67" s="69"/>
      <c r="R67" s="69"/>
      <c r="S67" s="69"/>
      <c r="T67" s="70"/>
    </row>
    <row r="68" spans="4:20" s="58" customFormat="1" ht="82.5" x14ac:dyDescent="0.25">
      <c r="D68" s="77">
        <v>118</v>
      </c>
      <c r="E68" s="215"/>
      <c r="F68" s="32" t="s">
        <v>175</v>
      </c>
      <c r="G68" s="11" t="s">
        <v>176</v>
      </c>
      <c r="H68" s="83">
        <v>3</v>
      </c>
      <c r="I68" s="84" t="s">
        <v>164</v>
      </c>
      <c r="J68" s="23"/>
      <c r="K68" s="23" t="s">
        <v>320</v>
      </c>
      <c r="L68" s="23"/>
      <c r="M68" s="23"/>
      <c r="N68" s="23"/>
      <c r="O68" s="24"/>
      <c r="P68" s="69"/>
      <c r="Q68" s="69"/>
      <c r="R68" s="69"/>
      <c r="S68" s="69"/>
      <c r="T68" s="70"/>
    </row>
    <row r="69" spans="4:20" s="58" customFormat="1" ht="66" x14ac:dyDescent="0.25">
      <c r="D69" s="77">
        <v>121</v>
      </c>
      <c r="E69" s="146"/>
      <c r="F69" s="32" t="s">
        <v>177</v>
      </c>
      <c r="G69" s="11" t="s">
        <v>178</v>
      </c>
      <c r="H69" s="83">
        <v>3</v>
      </c>
      <c r="I69" s="84" t="s">
        <v>164</v>
      </c>
      <c r="J69" s="23"/>
      <c r="K69" s="23" t="s">
        <v>320</v>
      </c>
      <c r="L69" s="23"/>
      <c r="M69" s="23"/>
      <c r="N69" s="23"/>
      <c r="O69" s="24"/>
      <c r="P69" s="69"/>
      <c r="Q69" s="69"/>
      <c r="R69" s="69"/>
      <c r="S69" s="69"/>
      <c r="T69" s="70"/>
    </row>
    <row r="70" spans="4:20" s="58" customFormat="1" ht="42.75" customHeight="1" x14ac:dyDescent="0.25">
      <c r="D70" s="72"/>
      <c r="E70" s="8"/>
      <c r="F70" s="8"/>
      <c r="G70" s="9" t="s">
        <v>179</v>
      </c>
      <c r="H70" s="78">
        <f>SUM(H71:H71)</f>
        <v>3</v>
      </c>
      <c r="I70" s="13"/>
      <c r="J70" s="23"/>
      <c r="K70" s="23"/>
      <c r="L70" s="23"/>
      <c r="M70" s="23"/>
      <c r="N70" s="23"/>
      <c r="O70" s="24"/>
      <c r="P70" s="69"/>
      <c r="Q70" s="69"/>
      <c r="R70" s="69"/>
      <c r="S70" s="69"/>
      <c r="T70" s="70"/>
    </row>
    <row r="71" spans="4:20" s="58" customFormat="1" ht="33" x14ac:dyDescent="0.25">
      <c r="D71" s="77">
        <v>124</v>
      </c>
      <c r="E71" s="146"/>
      <c r="F71" s="143" t="s">
        <v>182</v>
      </c>
      <c r="G71" s="11" t="s">
        <v>183</v>
      </c>
      <c r="H71" s="83">
        <v>3</v>
      </c>
      <c r="I71" s="84" t="s">
        <v>164</v>
      </c>
      <c r="J71" s="23"/>
      <c r="K71" s="23" t="s">
        <v>320</v>
      </c>
      <c r="L71" s="23"/>
      <c r="M71" s="23"/>
      <c r="N71" s="23"/>
      <c r="O71" s="24"/>
      <c r="P71" s="69"/>
      <c r="Q71" s="69"/>
      <c r="R71" s="69"/>
      <c r="S71" s="69"/>
      <c r="T71" s="70"/>
    </row>
    <row r="72" spans="4:20" x14ac:dyDescent="0.3">
      <c r="D72" s="138"/>
      <c r="E72" s="138"/>
      <c r="F72" s="138"/>
      <c r="G72" s="138" t="s">
        <v>186</v>
      </c>
      <c r="H72" s="139"/>
      <c r="I72" s="139"/>
      <c r="J72" s="139"/>
      <c r="K72" s="139"/>
      <c r="L72" s="139"/>
      <c r="M72" s="139"/>
      <c r="N72" s="139"/>
      <c r="O72" s="140"/>
    </row>
    <row r="73" spans="4:20" s="58" customFormat="1" ht="50.25" customHeight="1" x14ac:dyDescent="0.25">
      <c r="D73" s="72"/>
      <c r="E73" s="8"/>
      <c r="F73" s="8"/>
      <c r="G73" s="9" t="s">
        <v>187</v>
      </c>
      <c r="H73" s="78">
        <f>SUM(H74:H76)</f>
        <v>9</v>
      </c>
      <c r="I73" s="13"/>
      <c r="J73" s="23"/>
      <c r="K73" s="23"/>
      <c r="L73" s="23"/>
      <c r="M73" s="23"/>
      <c r="N73" s="23"/>
      <c r="O73" s="24"/>
      <c r="P73" s="69"/>
      <c r="Q73" s="69"/>
      <c r="R73" s="69"/>
      <c r="S73" s="69"/>
      <c r="T73" s="70"/>
    </row>
    <row r="74" spans="4:20" s="58" customFormat="1" ht="49.5" x14ac:dyDescent="0.25">
      <c r="D74" s="77">
        <v>213</v>
      </c>
      <c r="E74" s="146"/>
      <c r="F74" s="56" t="s">
        <v>188</v>
      </c>
      <c r="G74" s="11" t="s">
        <v>189</v>
      </c>
      <c r="H74" s="99">
        <v>3</v>
      </c>
      <c r="I74" s="17" t="s">
        <v>190</v>
      </c>
      <c r="J74" s="23"/>
      <c r="K74" s="23" t="s">
        <v>320</v>
      </c>
      <c r="L74" s="23"/>
      <c r="M74" s="23"/>
      <c r="N74" s="23"/>
      <c r="O74" s="24"/>
      <c r="P74" s="69"/>
      <c r="Q74" s="69"/>
      <c r="R74" s="69"/>
      <c r="S74" s="69"/>
      <c r="T74" s="70"/>
    </row>
    <row r="75" spans="4:20" s="58" customFormat="1" ht="66" x14ac:dyDescent="0.25">
      <c r="D75" s="77">
        <v>215</v>
      </c>
      <c r="E75" s="146"/>
      <c r="F75" s="56" t="s">
        <v>191</v>
      </c>
      <c r="G75" s="11" t="s">
        <v>192</v>
      </c>
      <c r="H75" s="99">
        <v>3</v>
      </c>
      <c r="I75" s="17" t="s">
        <v>190</v>
      </c>
      <c r="J75" s="23"/>
      <c r="K75" s="23" t="s">
        <v>320</v>
      </c>
      <c r="L75" s="23"/>
      <c r="M75" s="23"/>
      <c r="N75" s="23"/>
      <c r="O75" s="24"/>
      <c r="P75" s="69"/>
      <c r="Q75" s="69"/>
      <c r="R75" s="69"/>
      <c r="S75" s="69"/>
      <c r="T75" s="70"/>
    </row>
    <row r="76" spans="4:20" s="58" customFormat="1" ht="49.5" x14ac:dyDescent="0.25">
      <c r="D76" s="77">
        <v>217</v>
      </c>
      <c r="E76" s="146"/>
      <c r="F76" s="56" t="s">
        <v>193</v>
      </c>
      <c r="G76" s="11" t="s">
        <v>194</v>
      </c>
      <c r="H76" s="99">
        <v>3</v>
      </c>
      <c r="I76" s="17" t="s">
        <v>190</v>
      </c>
      <c r="J76" s="23"/>
      <c r="K76" s="23" t="s">
        <v>320</v>
      </c>
      <c r="L76" s="23"/>
      <c r="M76" s="23"/>
      <c r="N76" s="23"/>
      <c r="O76" s="24"/>
      <c r="P76" s="69"/>
      <c r="Q76" s="69"/>
      <c r="R76" s="69"/>
      <c r="S76" s="69"/>
      <c r="T76" s="70"/>
    </row>
    <row r="77" spans="4:20" s="58" customFormat="1" ht="39.75" customHeight="1" x14ac:dyDescent="0.25">
      <c r="D77" s="72"/>
      <c r="E77" s="8"/>
      <c r="F77" s="8"/>
      <c r="G77" s="9" t="s">
        <v>195</v>
      </c>
      <c r="H77" s="78">
        <f>SUM(H78:H81)</f>
        <v>12</v>
      </c>
      <c r="I77" s="13"/>
      <c r="J77" s="23"/>
      <c r="K77" s="23"/>
      <c r="L77" s="23"/>
      <c r="M77" s="23"/>
      <c r="N77" s="23"/>
      <c r="O77" s="24"/>
      <c r="P77" s="69"/>
      <c r="Q77" s="69"/>
      <c r="R77" s="69"/>
      <c r="S77" s="69"/>
      <c r="T77" s="70"/>
    </row>
    <row r="78" spans="4:20" s="58" customFormat="1" ht="49.5" x14ac:dyDescent="0.25">
      <c r="D78" s="77">
        <v>219</v>
      </c>
      <c r="E78" s="146"/>
      <c r="F78" s="56" t="s">
        <v>196</v>
      </c>
      <c r="G78" s="11" t="s">
        <v>197</v>
      </c>
      <c r="H78" s="99">
        <v>3</v>
      </c>
      <c r="I78" s="17" t="s">
        <v>190</v>
      </c>
      <c r="J78" s="23"/>
      <c r="K78" s="23" t="s">
        <v>320</v>
      </c>
      <c r="L78" s="23"/>
      <c r="M78" s="23"/>
      <c r="N78" s="23"/>
      <c r="O78" s="24"/>
      <c r="P78" s="69"/>
      <c r="Q78" s="69"/>
      <c r="R78" s="69"/>
      <c r="S78" s="69"/>
      <c r="T78" s="70"/>
    </row>
    <row r="79" spans="4:20" s="58" customFormat="1" ht="49.5" x14ac:dyDescent="0.25">
      <c r="D79" s="77">
        <v>221</v>
      </c>
      <c r="E79" s="146"/>
      <c r="F79" s="56" t="s">
        <v>198</v>
      </c>
      <c r="G79" s="11" t="s">
        <v>199</v>
      </c>
      <c r="H79" s="99">
        <v>3</v>
      </c>
      <c r="I79" s="17" t="s">
        <v>190</v>
      </c>
      <c r="J79" s="23"/>
      <c r="K79" s="23" t="s">
        <v>320</v>
      </c>
      <c r="L79" s="23"/>
      <c r="M79" s="23"/>
      <c r="N79" s="23"/>
      <c r="O79" s="24"/>
      <c r="P79" s="69"/>
      <c r="Q79" s="69"/>
      <c r="R79" s="69"/>
      <c r="S79" s="69"/>
      <c r="T79" s="70"/>
    </row>
    <row r="80" spans="4:20" s="58" customFormat="1" ht="66" x14ac:dyDescent="0.25">
      <c r="D80" s="77">
        <v>223</v>
      </c>
      <c r="E80" s="146"/>
      <c r="F80" s="56" t="s">
        <v>200</v>
      </c>
      <c r="G80" s="11" t="s">
        <v>201</v>
      </c>
      <c r="H80" s="99">
        <v>3</v>
      </c>
      <c r="I80" s="17" t="s">
        <v>190</v>
      </c>
      <c r="J80" s="23"/>
      <c r="K80" s="23" t="s">
        <v>320</v>
      </c>
      <c r="L80" s="23"/>
      <c r="M80" s="23"/>
      <c r="N80" s="23"/>
      <c r="O80" s="24"/>
      <c r="P80" s="69"/>
      <c r="Q80" s="69"/>
      <c r="R80" s="69"/>
      <c r="S80" s="69"/>
      <c r="T80" s="70"/>
    </row>
    <row r="81" spans="4:20" s="58" customFormat="1" ht="49.5" x14ac:dyDescent="0.25">
      <c r="D81" s="77">
        <v>225</v>
      </c>
      <c r="E81" s="146"/>
      <c r="F81" s="56" t="s">
        <v>202</v>
      </c>
      <c r="G81" s="11" t="s">
        <v>203</v>
      </c>
      <c r="H81" s="99">
        <v>3</v>
      </c>
      <c r="I81" s="17" t="s">
        <v>190</v>
      </c>
      <c r="J81" s="23"/>
      <c r="K81" s="23" t="s">
        <v>320</v>
      </c>
      <c r="L81" s="23"/>
      <c r="M81" s="23"/>
      <c r="N81" s="23"/>
      <c r="O81" s="24"/>
      <c r="P81" s="69"/>
      <c r="Q81" s="69"/>
      <c r="R81" s="69"/>
      <c r="S81" s="69"/>
      <c r="T81" s="70"/>
    </row>
    <row r="82" spans="4:20" s="58" customFormat="1" ht="73.5" customHeight="1" x14ac:dyDescent="0.25">
      <c r="D82" s="72"/>
      <c r="E82" s="8"/>
      <c r="F82" s="8"/>
      <c r="G82" s="9" t="s">
        <v>204</v>
      </c>
      <c r="H82" s="100">
        <f>SUM(H83:H86)</f>
        <v>12</v>
      </c>
      <c r="I82" s="81"/>
      <c r="J82" s="23"/>
      <c r="K82" s="23"/>
      <c r="L82" s="23"/>
      <c r="M82" s="23"/>
      <c r="N82" s="23"/>
      <c r="O82" s="24"/>
      <c r="P82" s="69"/>
      <c r="Q82" s="69"/>
      <c r="R82" s="69"/>
      <c r="S82" s="69"/>
      <c r="T82" s="70"/>
    </row>
    <row r="83" spans="4:20" s="58" customFormat="1" ht="82.5" x14ac:dyDescent="0.25">
      <c r="D83" s="77">
        <v>227</v>
      </c>
      <c r="E83" s="146"/>
      <c r="F83" s="56" t="s">
        <v>205</v>
      </c>
      <c r="G83" s="11" t="s">
        <v>206</v>
      </c>
      <c r="H83" s="99">
        <v>3</v>
      </c>
      <c r="I83" s="17" t="s">
        <v>190</v>
      </c>
      <c r="J83" s="23"/>
      <c r="K83" s="23" t="s">
        <v>320</v>
      </c>
      <c r="L83" s="23"/>
      <c r="M83" s="23"/>
      <c r="N83" s="23"/>
      <c r="O83" s="24"/>
      <c r="P83" s="69"/>
      <c r="Q83" s="69"/>
      <c r="R83" s="69"/>
      <c r="S83" s="69"/>
      <c r="T83" s="70"/>
    </row>
    <row r="84" spans="4:20" s="58" customFormat="1" ht="33" x14ac:dyDescent="0.25">
      <c r="D84" s="77">
        <v>229</v>
      </c>
      <c r="E84" s="146"/>
      <c r="F84" s="56" t="s">
        <v>207</v>
      </c>
      <c r="G84" s="11" t="s">
        <v>208</v>
      </c>
      <c r="H84" s="99">
        <v>3</v>
      </c>
      <c r="I84" s="17" t="s">
        <v>190</v>
      </c>
      <c r="J84" s="23"/>
      <c r="K84" s="23" t="s">
        <v>320</v>
      </c>
      <c r="L84" s="23"/>
      <c r="M84" s="23"/>
      <c r="N84" s="23"/>
      <c r="O84" s="24"/>
      <c r="P84" s="69"/>
      <c r="Q84" s="69"/>
      <c r="R84" s="69"/>
      <c r="S84" s="69"/>
      <c r="T84" s="70"/>
    </row>
    <row r="85" spans="4:20" s="58" customFormat="1" ht="49.5" x14ac:dyDescent="0.25">
      <c r="D85" s="77">
        <v>231</v>
      </c>
      <c r="E85" s="146"/>
      <c r="F85" s="56" t="s">
        <v>209</v>
      </c>
      <c r="G85" s="11" t="s">
        <v>210</v>
      </c>
      <c r="H85" s="99">
        <v>3</v>
      </c>
      <c r="I85" s="17" t="s">
        <v>190</v>
      </c>
      <c r="J85" s="23"/>
      <c r="K85" s="23" t="s">
        <v>320</v>
      </c>
      <c r="L85" s="23"/>
      <c r="M85" s="23"/>
      <c r="N85" s="23"/>
      <c r="O85" s="24"/>
      <c r="P85" s="69"/>
      <c r="Q85" s="69"/>
      <c r="R85" s="69"/>
      <c r="S85" s="69"/>
      <c r="T85" s="70"/>
    </row>
    <row r="86" spans="4:20" s="58" customFormat="1" ht="66" x14ac:dyDescent="0.25">
      <c r="D86" s="77">
        <v>233</v>
      </c>
      <c r="E86" s="215"/>
      <c r="F86" s="56" t="s">
        <v>211</v>
      </c>
      <c r="G86" s="11" t="s">
        <v>212</v>
      </c>
      <c r="H86" s="99">
        <v>3</v>
      </c>
      <c r="I86" s="17" t="s">
        <v>190</v>
      </c>
      <c r="J86" s="23"/>
      <c r="K86" s="23" t="s">
        <v>320</v>
      </c>
      <c r="L86" s="23"/>
      <c r="M86" s="23"/>
      <c r="N86" s="23"/>
      <c r="O86" s="24"/>
      <c r="P86" s="69"/>
      <c r="Q86" s="69"/>
      <c r="R86" s="69"/>
      <c r="S86" s="69"/>
      <c r="T86" s="70"/>
    </row>
    <row r="87" spans="4:20" s="58" customFormat="1" ht="75" customHeight="1" x14ac:dyDescent="0.25">
      <c r="D87" s="72"/>
      <c r="E87" s="8"/>
      <c r="F87" s="8"/>
      <c r="G87" s="9" t="s">
        <v>213</v>
      </c>
      <c r="H87" s="100">
        <f>SUM(H88:H90)</f>
        <v>9</v>
      </c>
      <c r="I87" s="81"/>
      <c r="J87" s="23"/>
      <c r="K87" s="23"/>
      <c r="L87" s="23"/>
      <c r="M87" s="23"/>
      <c r="N87" s="23"/>
      <c r="O87" s="24"/>
      <c r="P87" s="69"/>
      <c r="Q87" s="69"/>
      <c r="R87" s="69"/>
      <c r="S87" s="69"/>
      <c r="T87" s="70"/>
    </row>
    <row r="88" spans="4:20" s="58" customFormat="1" ht="66" x14ac:dyDescent="0.25">
      <c r="D88" s="77">
        <v>236</v>
      </c>
      <c r="E88" s="215"/>
      <c r="F88" s="56" t="s">
        <v>214</v>
      </c>
      <c r="G88" s="11" t="s">
        <v>215</v>
      </c>
      <c r="H88" s="99">
        <v>3</v>
      </c>
      <c r="I88" s="17" t="s">
        <v>190</v>
      </c>
      <c r="J88" s="23"/>
      <c r="K88" s="23" t="s">
        <v>320</v>
      </c>
      <c r="L88" s="23"/>
      <c r="M88" s="23"/>
      <c r="N88" s="23"/>
      <c r="O88" s="24"/>
      <c r="P88" s="69"/>
      <c r="Q88" s="69"/>
      <c r="R88" s="69"/>
      <c r="S88" s="69"/>
      <c r="T88" s="70"/>
    </row>
    <row r="89" spans="4:20" s="58" customFormat="1" ht="66" x14ac:dyDescent="0.25">
      <c r="D89" s="77">
        <v>239</v>
      </c>
      <c r="E89" s="215"/>
      <c r="F89" s="56" t="s">
        <v>216</v>
      </c>
      <c r="G89" s="11" t="s">
        <v>217</v>
      </c>
      <c r="H89" s="99">
        <v>3</v>
      </c>
      <c r="I89" s="17" t="s">
        <v>190</v>
      </c>
      <c r="J89" s="23"/>
      <c r="K89" s="23" t="s">
        <v>320</v>
      </c>
      <c r="L89" s="23"/>
      <c r="M89" s="23"/>
      <c r="N89" s="23"/>
      <c r="O89" s="24"/>
      <c r="P89" s="69"/>
      <c r="Q89" s="69"/>
      <c r="R89" s="69"/>
      <c r="S89" s="69"/>
      <c r="T89" s="70"/>
    </row>
    <row r="90" spans="4:20" s="58" customFormat="1" ht="66" x14ac:dyDescent="0.25">
      <c r="D90" s="77">
        <v>242</v>
      </c>
      <c r="E90" s="215"/>
      <c r="F90" s="56" t="s">
        <v>218</v>
      </c>
      <c r="G90" s="11" t="s">
        <v>219</v>
      </c>
      <c r="H90" s="99">
        <v>3</v>
      </c>
      <c r="I90" s="17" t="s">
        <v>190</v>
      </c>
      <c r="J90" s="23"/>
      <c r="K90" s="23" t="s">
        <v>320</v>
      </c>
      <c r="L90" s="23"/>
      <c r="M90" s="23"/>
      <c r="N90" s="23"/>
      <c r="O90" s="24"/>
      <c r="P90" s="69"/>
      <c r="Q90" s="69"/>
      <c r="R90" s="69"/>
      <c r="S90" s="69"/>
      <c r="T90" s="70"/>
    </row>
    <row r="91" spans="4:20" s="58" customFormat="1" ht="83.25" customHeight="1" x14ac:dyDescent="0.25">
      <c r="D91" s="72"/>
      <c r="E91" s="8"/>
      <c r="F91" s="8"/>
      <c r="G91" s="9" t="s">
        <v>220</v>
      </c>
      <c r="H91" s="100">
        <f>SUM(H92:H95)</f>
        <v>12</v>
      </c>
      <c r="I91" s="81"/>
      <c r="J91" s="23"/>
      <c r="K91" s="23"/>
      <c r="L91" s="23"/>
      <c r="M91" s="23"/>
      <c r="N91" s="23"/>
      <c r="O91" s="24"/>
      <c r="P91" s="69"/>
      <c r="Q91" s="69"/>
      <c r="R91" s="69"/>
      <c r="S91" s="69"/>
      <c r="T91" s="70"/>
    </row>
    <row r="92" spans="4:20" s="58" customFormat="1" ht="82.5" x14ac:dyDescent="0.25">
      <c r="D92" s="77">
        <v>245</v>
      </c>
      <c r="E92" s="146"/>
      <c r="F92" s="56" t="s">
        <v>221</v>
      </c>
      <c r="G92" s="11" t="s">
        <v>222</v>
      </c>
      <c r="H92" s="99">
        <v>3</v>
      </c>
      <c r="I92" s="17" t="s">
        <v>190</v>
      </c>
      <c r="J92" s="23"/>
      <c r="K92" s="23" t="s">
        <v>320</v>
      </c>
      <c r="L92" s="23"/>
      <c r="M92" s="23"/>
      <c r="N92" s="23"/>
      <c r="O92" s="24"/>
      <c r="P92" s="69"/>
      <c r="Q92" s="69"/>
      <c r="R92" s="69"/>
      <c r="S92" s="69"/>
      <c r="T92" s="70"/>
    </row>
    <row r="93" spans="4:20" s="58" customFormat="1" ht="49.5" x14ac:dyDescent="0.25">
      <c r="D93" s="77">
        <v>247</v>
      </c>
      <c r="E93" s="146"/>
      <c r="F93" s="56" t="s">
        <v>223</v>
      </c>
      <c r="G93" s="11" t="s">
        <v>224</v>
      </c>
      <c r="H93" s="99">
        <v>3</v>
      </c>
      <c r="I93" s="17" t="s">
        <v>190</v>
      </c>
      <c r="J93" s="23"/>
      <c r="K93" s="23" t="s">
        <v>320</v>
      </c>
      <c r="L93" s="23"/>
      <c r="M93" s="23"/>
      <c r="N93" s="23"/>
      <c r="O93" s="24"/>
      <c r="P93" s="69"/>
      <c r="Q93" s="69"/>
      <c r="R93" s="69"/>
      <c r="S93" s="69"/>
      <c r="T93" s="70"/>
    </row>
    <row r="94" spans="4:20" s="58" customFormat="1" ht="49.5" x14ac:dyDescent="0.25">
      <c r="D94" s="77">
        <v>249</v>
      </c>
      <c r="E94" s="146"/>
      <c r="F94" s="56" t="s">
        <v>225</v>
      </c>
      <c r="G94" s="11" t="s">
        <v>226</v>
      </c>
      <c r="H94" s="99">
        <v>3</v>
      </c>
      <c r="I94" s="17" t="s">
        <v>190</v>
      </c>
      <c r="J94" s="23"/>
      <c r="K94" s="23" t="s">
        <v>320</v>
      </c>
      <c r="L94" s="23"/>
      <c r="M94" s="23"/>
      <c r="N94" s="23"/>
      <c r="O94" s="24"/>
      <c r="P94" s="69"/>
      <c r="Q94" s="69"/>
      <c r="R94" s="69"/>
      <c r="S94" s="69"/>
      <c r="T94" s="70"/>
    </row>
    <row r="95" spans="4:20" s="58" customFormat="1" ht="82.5" x14ac:dyDescent="0.25">
      <c r="D95" s="77">
        <v>251</v>
      </c>
      <c r="E95" s="146"/>
      <c r="F95" s="56" t="s">
        <v>227</v>
      </c>
      <c r="G95" s="11" t="s">
        <v>228</v>
      </c>
      <c r="H95" s="99">
        <v>3</v>
      </c>
      <c r="I95" s="17" t="s">
        <v>190</v>
      </c>
      <c r="J95" s="23"/>
      <c r="K95" s="23" t="s">
        <v>320</v>
      </c>
      <c r="L95" s="23"/>
      <c r="M95" s="23"/>
      <c r="N95" s="23"/>
      <c r="O95" s="24"/>
      <c r="P95" s="69"/>
      <c r="Q95" s="69"/>
      <c r="R95" s="69"/>
      <c r="S95" s="69"/>
      <c r="T95" s="70"/>
    </row>
    <row r="96" spans="4:20" s="58" customFormat="1" ht="60.75" customHeight="1" x14ac:dyDescent="0.25">
      <c r="D96" s="72"/>
      <c r="E96" s="142"/>
      <c r="F96" s="142"/>
      <c r="G96" s="141" t="s">
        <v>229</v>
      </c>
      <c r="H96" s="101">
        <f>SUM(H97:H99)</f>
        <v>9</v>
      </c>
      <c r="I96" s="71"/>
      <c r="J96" s="23"/>
      <c r="K96" s="23"/>
      <c r="L96" s="23"/>
      <c r="M96" s="23"/>
      <c r="N96" s="23"/>
      <c r="O96" s="24"/>
      <c r="P96" s="69"/>
      <c r="Q96" s="69"/>
      <c r="R96" s="69"/>
      <c r="S96" s="69"/>
      <c r="T96" s="70"/>
    </row>
    <row r="97" spans="4:20" s="58" customFormat="1" ht="49.5" x14ac:dyDescent="0.25">
      <c r="D97" s="77">
        <v>253</v>
      </c>
      <c r="E97" s="146"/>
      <c r="F97" s="56" t="s">
        <v>230</v>
      </c>
      <c r="G97" s="11" t="s">
        <v>231</v>
      </c>
      <c r="H97" s="99">
        <v>3</v>
      </c>
      <c r="I97" s="17" t="s">
        <v>190</v>
      </c>
      <c r="J97" s="23"/>
      <c r="K97" s="23" t="s">
        <v>320</v>
      </c>
      <c r="L97" s="23"/>
      <c r="M97" s="23"/>
      <c r="N97" s="23"/>
      <c r="O97" s="24"/>
      <c r="P97" s="69"/>
      <c r="Q97" s="69"/>
      <c r="R97" s="69"/>
      <c r="S97" s="69"/>
      <c r="T97" s="70"/>
    </row>
    <row r="98" spans="4:20" s="58" customFormat="1" ht="49.5" x14ac:dyDescent="0.25">
      <c r="D98" s="77">
        <v>255</v>
      </c>
      <c r="E98" s="146"/>
      <c r="F98" s="56" t="s">
        <v>232</v>
      </c>
      <c r="G98" s="11" t="s">
        <v>233</v>
      </c>
      <c r="H98" s="99">
        <v>3</v>
      </c>
      <c r="I98" s="17" t="s">
        <v>190</v>
      </c>
      <c r="J98" s="23"/>
      <c r="K98" s="23" t="s">
        <v>320</v>
      </c>
      <c r="L98" s="23"/>
      <c r="M98" s="23"/>
      <c r="N98" s="23"/>
      <c r="O98" s="24"/>
      <c r="P98" s="69"/>
      <c r="Q98" s="69"/>
      <c r="R98" s="69"/>
      <c r="S98" s="69"/>
      <c r="T98" s="70"/>
    </row>
    <row r="99" spans="4:20" s="58" customFormat="1" ht="82.5" x14ac:dyDescent="0.25">
      <c r="D99" s="77">
        <v>257</v>
      </c>
      <c r="E99" s="146"/>
      <c r="F99" s="56" t="s">
        <v>234</v>
      </c>
      <c r="G99" s="11" t="s">
        <v>235</v>
      </c>
      <c r="H99" s="99">
        <v>3</v>
      </c>
      <c r="I99" s="17" t="s">
        <v>190</v>
      </c>
      <c r="J99" s="23"/>
      <c r="K99" s="23" t="s">
        <v>320</v>
      </c>
      <c r="L99" s="23"/>
      <c r="M99" s="23"/>
      <c r="N99" s="23"/>
      <c r="O99" s="24"/>
      <c r="P99" s="69"/>
      <c r="Q99" s="69"/>
      <c r="R99" s="69"/>
      <c r="S99" s="69"/>
      <c r="T99" s="70"/>
    </row>
    <row r="100" spans="4:20" s="58" customFormat="1" ht="63.75" customHeight="1" x14ac:dyDescent="0.25">
      <c r="D100" s="72"/>
      <c r="E100" s="18"/>
      <c r="F100" s="18"/>
      <c r="G100" s="19" t="s">
        <v>236</v>
      </c>
      <c r="H100" s="102">
        <f>SUM(H101:H104)</f>
        <v>12</v>
      </c>
      <c r="I100" s="20"/>
      <c r="J100" s="23"/>
      <c r="K100" s="23"/>
      <c r="L100" s="23"/>
      <c r="M100" s="23"/>
      <c r="N100" s="23"/>
      <c r="O100" s="24"/>
      <c r="P100" s="69"/>
      <c r="Q100" s="69"/>
      <c r="R100" s="69"/>
      <c r="S100" s="69"/>
      <c r="T100" s="70"/>
    </row>
    <row r="101" spans="4:20" s="58" customFormat="1" ht="82.5" x14ac:dyDescent="0.25">
      <c r="D101" s="77">
        <v>259</v>
      </c>
      <c r="E101" s="146"/>
      <c r="F101" s="56" t="s">
        <v>237</v>
      </c>
      <c r="G101" s="11" t="s">
        <v>238</v>
      </c>
      <c r="H101" s="99">
        <v>3</v>
      </c>
      <c r="I101" s="17" t="s">
        <v>190</v>
      </c>
      <c r="J101" s="23"/>
      <c r="K101" s="23" t="s">
        <v>320</v>
      </c>
      <c r="L101" s="23"/>
      <c r="M101" s="23"/>
      <c r="N101" s="23"/>
      <c r="O101" s="24"/>
      <c r="P101" s="69"/>
      <c r="Q101" s="69"/>
      <c r="R101" s="69"/>
      <c r="S101" s="69"/>
      <c r="T101" s="70"/>
    </row>
    <row r="102" spans="4:20" s="58" customFormat="1" ht="33" x14ac:dyDescent="0.25">
      <c r="D102" s="77">
        <v>261</v>
      </c>
      <c r="E102" s="146"/>
      <c r="F102" s="56" t="s">
        <v>239</v>
      </c>
      <c r="G102" s="11" t="s">
        <v>240</v>
      </c>
      <c r="H102" s="99">
        <v>3</v>
      </c>
      <c r="I102" s="17" t="s">
        <v>190</v>
      </c>
      <c r="J102" s="23"/>
      <c r="K102" s="23" t="s">
        <v>320</v>
      </c>
      <c r="L102" s="23"/>
      <c r="M102" s="23"/>
      <c r="N102" s="23"/>
      <c r="O102" s="24"/>
      <c r="P102" s="69"/>
      <c r="Q102" s="69"/>
      <c r="R102" s="69"/>
      <c r="S102" s="69"/>
      <c r="T102" s="70"/>
    </row>
    <row r="103" spans="4:20" s="58" customFormat="1" ht="49.5" x14ac:dyDescent="0.25">
      <c r="D103" s="77">
        <v>263</v>
      </c>
      <c r="E103" s="146"/>
      <c r="F103" s="56" t="s">
        <v>241</v>
      </c>
      <c r="G103" s="11" t="s">
        <v>242</v>
      </c>
      <c r="H103" s="99">
        <v>3</v>
      </c>
      <c r="I103" s="17" t="s">
        <v>190</v>
      </c>
      <c r="J103" s="23"/>
      <c r="K103" s="23" t="s">
        <v>320</v>
      </c>
      <c r="L103" s="23"/>
      <c r="M103" s="23"/>
      <c r="N103" s="23"/>
      <c r="O103" s="24"/>
      <c r="P103" s="69"/>
      <c r="Q103" s="69"/>
      <c r="R103" s="69"/>
      <c r="S103" s="69"/>
      <c r="T103" s="70"/>
    </row>
    <row r="104" spans="4:20" s="58" customFormat="1" ht="49.5" x14ac:dyDescent="0.25">
      <c r="D104" s="77">
        <v>265</v>
      </c>
      <c r="E104" s="146"/>
      <c r="F104" s="56" t="s">
        <v>243</v>
      </c>
      <c r="G104" s="11" t="s">
        <v>244</v>
      </c>
      <c r="H104" s="99">
        <v>3</v>
      </c>
      <c r="I104" s="17" t="s">
        <v>190</v>
      </c>
      <c r="J104" s="23"/>
      <c r="K104" s="23" t="s">
        <v>320</v>
      </c>
      <c r="L104" s="23"/>
      <c r="M104" s="23"/>
      <c r="N104" s="23"/>
      <c r="O104" s="24"/>
      <c r="P104" s="69"/>
      <c r="Q104" s="69"/>
      <c r="R104" s="69"/>
      <c r="S104" s="69"/>
      <c r="T104" s="70"/>
    </row>
    <row r="105" spans="4:20" s="58" customFormat="1" ht="55.5" customHeight="1" x14ac:dyDescent="0.25">
      <c r="D105" s="72"/>
      <c r="E105" s="18"/>
      <c r="F105" s="18"/>
      <c r="G105" s="19" t="s">
        <v>245</v>
      </c>
      <c r="H105" s="102">
        <f>SUM(H106:H108)</f>
        <v>9</v>
      </c>
      <c r="I105" s="20"/>
      <c r="J105" s="23"/>
      <c r="K105" s="23"/>
      <c r="L105" s="23"/>
      <c r="M105" s="23"/>
      <c r="N105" s="23"/>
      <c r="O105" s="24"/>
      <c r="P105" s="69"/>
      <c r="Q105" s="69"/>
      <c r="R105" s="69"/>
      <c r="S105" s="69"/>
      <c r="T105" s="70"/>
    </row>
    <row r="106" spans="4:20" s="58" customFormat="1" ht="49.5" x14ac:dyDescent="0.25">
      <c r="D106" s="77">
        <v>267</v>
      </c>
      <c r="E106" s="146"/>
      <c r="F106" s="33" t="s">
        <v>246</v>
      </c>
      <c r="G106" s="11" t="s">
        <v>247</v>
      </c>
      <c r="H106" s="99">
        <v>3</v>
      </c>
      <c r="I106" s="17" t="s">
        <v>190</v>
      </c>
      <c r="J106" s="23"/>
      <c r="K106" s="23" t="s">
        <v>320</v>
      </c>
      <c r="L106" s="23"/>
      <c r="M106" s="23"/>
      <c r="N106" s="23"/>
      <c r="O106" s="24"/>
      <c r="P106" s="69"/>
      <c r="Q106" s="69"/>
      <c r="R106" s="69"/>
      <c r="S106" s="69"/>
      <c r="T106" s="70"/>
    </row>
    <row r="107" spans="4:20" s="58" customFormat="1" ht="66" x14ac:dyDescent="0.25">
      <c r="D107" s="77">
        <v>269</v>
      </c>
      <c r="E107" s="146"/>
      <c r="F107" s="33" t="s">
        <v>248</v>
      </c>
      <c r="G107" s="11" t="s">
        <v>249</v>
      </c>
      <c r="H107" s="99">
        <v>3</v>
      </c>
      <c r="I107" s="17" t="s">
        <v>190</v>
      </c>
      <c r="J107" s="23"/>
      <c r="K107" s="23" t="s">
        <v>320</v>
      </c>
      <c r="L107" s="23"/>
      <c r="M107" s="23"/>
      <c r="N107" s="23"/>
      <c r="O107" s="24"/>
      <c r="P107" s="69"/>
      <c r="Q107" s="69"/>
      <c r="R107" s="69"/>
      <c r="S107" s="69"/>
      <c r="T107" s="70"/>
    </row>
    <row r="108" spans="4:20" s="58" customFormat="1" ht="66" x14ac:dyDescent="0.25">
      <c r="D108" s="77">
        <v>271</v>
      </c>
      <c r="E108" s="146"/>
      <c r="F108" s="33" t="s">
        <v>250</v>
      </c>
      <c r="G108" s="11" t="s">
        <v>251</v>
      </c>
      <c r="H108" s="99">
        <v>3</v>
      </c>
      <c r="I108" s="17" t="s">
        <v>190</v>
      </c>
      <c r="J108" s="23"/>
      <c r="K108" s="23" t="s">
        <v>320</v>
      </c>
      <c r="L108" s="23"/>
      <c r="M108" s="23"/>
      <c r="N108" s="23"/>
      <c r="O108" s="24"/>
      <c r="P108" s="69"/>
      <c r="Q108" s="69"/>
      <c r="R108" s="69"/>
      <c r="S108" s="69"/>
      <c r="T108" s="70"/>
    </row>
    <row r="109" spans="4:20" s="58" customFormat="1" ht="64.5" customHeight="1" x14ac:dyDescent="0.25">
      <c r="D109" s="72"/>
      <c r="E109" s="18"/>
      <c r="F109" s="18"/>
      <c r="G109" s="19" t="s">
        <v>252</v>
      </c>
      <c r="H109" s="102">
        <f>SUM(H110:H112)</f>
        <v>9</v>
      </c>
      <c r="I109" s="20"/>
      <c r="J109" s="23"/>
      <c r="K109" s="23"/>
      <c r="L109" s="23"/>
      <c r="M109" s="23"/>
      <c r="N109" s="23"/>
      <c r="O109" s="24"/>
      <c r="P109" s="69"/>
      <c r="Q109" s="69"/>
      <c r="R109" s="69"/>
      <c r="S109" s="69"/>
      <c r="T109" s="70"/>
    </row>
    <row r="110" spans="4:20" s="58" customFormat="1" ht="66" x14ac:dyDescent="0.25">
      <c r="D110" s="77">
        <v>273</v>
      </c>
      <c r="E110" s="215"/>
      <c r="F110" s="33" t="s">
        <v>253</v>
      </c>
      <c r="G110" s="11" t="s">
        <v>254</v>
      </c>
      <c r="H110" s="99">
        <v>3</v>
      </c>
      <c r="I110" s="17" t="s">
        <v>190</v>
      </c>
      <c r="J110" s="23"/>
      <c r="K110" s="23" t="s">
        <v>320</v>
      </c>
      <c r="L110" s="23"/>
      <c r="M110" s="23"/>
      <c r="N110" s="23"/>
      <c r="O110" s="24"/>
      <c r="P110" s="69"/>
      <c r="Q110" s="69"/>
      <c r="R110" s="69"/>
      <c r="S110" s="69"/>
      <c r="T110" s="70"/>
    </row>
    <row r="111" spans="4:20" s="58" customFormat="1" ht="49.5" x14ac:dyDescent="0.25">
      <c r="D111" s="77">
        <v>277</v>
      </c>
      <c r="E111" s="215"/>
      <c r="F111" s="33" t="s">
        <v>255</v>
      </c>
      <c r="G111" s="11" t="s">
        <v>256</v>
      </c>
      <c r="H111" s="99">
        <v>3</v>
      </c>
      <c r="I111" s="17" t="s">
        <v>190</v>
      </c>
      <c r="J111" s="23"/>
      <c r="K111" s="23" t="s">
        <v>320</v>
      </c>
      <c r="L111" s="23"/>
      <c r="M111" s="23"/>
      <c r="N111" s="23"/>
      <c r="O111" s="24"/>
      <c r="P111" s="69"/>
      <c r="Q111" s="69"/>
      <c r="R111" s="69"/>
      <c r="S111" s="69"/>
      <c r="T111" s="70"/>
    </row>
    <row r="112" spans="4:20" s="58" customFormat="1" ht="66" x14ac:dyDescent="0.25">
      <c r="D112" s="77">
        <v>280</v>
      </c>
      <c r="E112" s="215"/>
      <c r="F112" s="33" t="s">
        <v>257</v>
      </c>
      <c r="G112" s="11" t="s">
        <v>258</v>
      </c>
      <c r="H112" s="99">
        <v>3</v>
      </c>
      <c r="I112" s="17" t="s">
        <v>190</v>
      </c>
      <c r="J112" s="23"/>
      <c r="K112" s="23" t="s">
        <v>320</v>
      </c>
      <c r="L112" s="23"/>
      <c r="M112" s="23"/>
      <c r="N112" s="23"/>
      <c r="O112" s="24"/>
      <c r="P112" s="69"/>
      <c r="Q112" s="69"/>
      <c r="R112" s="69"/>
      <c r="S112" s="69"/>
      <c r="T112" s="70"/>
    </row>
    <row r="113" spans="4:20" s="58" customFormat="1" ht="16.5" customHeight="1" x14ac:dyDescent="0.25">
      <c r="D113" s="138"/>
      <c r="E113" s="138"/>
      <c r="F113" s="138"/>
      <c r="G113" s="138" t="s">
        <v>259</v>
      </c>
      <c r="H113" s="139"/>
      <c r="I113" s="139"/>
      <c r="J113" s="139"/>
      <c r="K113" s="139"/>
      <c r="L113" s="139"/>
      <c r="M113" s="139"/>
      <c r="N113" s="139"/>
      <c r="O113" s="140"/>
      <c r="P113" s="69"/>
      <c r="Q113" s="69"/>
      <c r="R113" s="69"/>
      <c r="S113" s="69"/>
      <c r="T113" s="70"/>
    </row>
    <row r="114" spans="4:20" s="58" customFormat="1" ht="51" customHeight="1" x14ac:dyDescent="0.25">
      <c r="D114" s="72"/>
      <c r="E114" s="18"/>
      <c r="F114" s="18"/>
      <c r="G114" s="19" t="s">
        <v>260</v>
      </c>
      <c r="H114" s="102">
        <f>SUM(H115:H116)</f>
        <v>6</v>
      </c>
      <c r="I114" s="20"/>
      <c r="J114" s="23"/>
      <c r="K114" s="23"/>
      <c r="L114" s="23"/>
      <c r="M114" s="23"/>
      <c r="N114" s="23"/>
      <c r="O114" s="24"/>
      <c r="P114" s="69"/>
      <c r="Q114" s="69"/>
      <c r="R114" s="69"/>
      <c r="S114" s="69"/>
      <c r="T114" s="70"/>
    </row>
    <row r="115" spans="4:20" s="58" customFormat="1" ht="49.5" x14ac:dyDescent="0.25">
      <c r="D115" s="77">
        <v>283</v>
      </c>
      <c r="E115" s="146"/>
      <c r="F115" s="33" t="s">
        <v>261</v>
      </c>
      <c r="G115" s="11" t="s">
        <v>262</v>
      </c>
      <c r="H115" s="75">
        <v>3</v>
      </c>
      <c r="I115" s="12" t="s">
        <v>18</v>
      </c>
      <c r="J115" s="23"/>
      <c r="K115" s="23" t="s">
        <v>320</v>
      </c>
      <c r="L115" s="23"/>
      <c r="M115" s="23"/>
      <c r="N115" s="23"/>
      <c r="O115" s="24"/>
      <c r="P115" s="69"/>
      <c r="Q115" s="69"/>
      <c r="R115" s="69"/>
      <c r="S115" s="69"/>
      <c r="T115" s="70"/>
    </row>
    <row r="116" spans="4:20" s="58" customFormat="1" ht="49.5" x14ac:dyDescent="0.25">
      <c r="D116" s="77">
        <v>285</v>
      </c>
      <c r="E116" s="146"/>
      <c r="F116" s="144" t="s">
        <v>263</v>
      </c>
      <c r="G116" s="11" t="s">
        <v>264</v>
      </c>
      <c r="H116" s="75">
        <v>3</v>
      </c>
      <c r="I116" s="12" t="s">
        <v>18</v>
      </c>
      <c r="J116" s="23"/>
      <c r="K116" s="23" t="s">
        <v>320</v>
      </c>
      <c r="L116" s="23"/>
      <c r="M116" s="23"/>
      <c r="N116" s="23"/>
      <c r="O116" s="24"/>
      <c r="P116" s="69"/>
      <c r="Q116" s="69"/>
      <c r="R116" s="69"/>
      <c r="S116" s="69"/>
      <c r="T116" s="70"/>
    </row>
    <row r="117" spans="4:20" s="58" customFormat="1" ht="57" customHeight="1" x14ac:dyDescent="0.25">
      <c r="D117" s="72"/>
      <c r="E117" s="18"/>
      <c r="F117" s="18"/>
      <c r="G117" s="19" t="s">
        <v>268</v>
      </c>
      <c r="H117" s="105">
        <f>SUM(H118:H120)</f>
        <v>9</v>
      </c>
      <c r="I117" s="20"/>
      <c r="J117" s="23"/>
      <c r="K117" s="23"/>
      <c r="L117" s="23"/>
      <c r="M117" s="23"/>
      <c r="N117" s="23"/>
      <c r="O117" s="24"/>
      <c r="P117" s="69"/>
      <c r="Q117" s="69"/>
      <c r="R117" s="69"/>
      <c r="S117" s="69"/>
      <c r="T117" s="70"/>
    </row>
    <row r="118" spans="4:20" s="58" customFormat="1" ht="49.5" x14ac:dyDescent="0.25">
      <c r="D118" s="77">
        <v>288</v>
      </c>
      <c r="E118" s="146"/>
      <c r="F118" s="33" t="s">
        <v>269</v>
      </c>
      <c r="G118" s="11" t="s">
        <v>26</v>
      </c>
      <c r="H118" s="75">
        <v>3</v>
      </c>
      <c r="I118" s="12" t="s">
        <v>18</v>
      </c>
      <c r="J118" s="23"/>
      <c r="K118" s="23" t="s">
        <v>320</v>
      </c>
      <c r="L118" s="23"/>
      <c r="M118" s="23"/>
      <c r="N118" s="23"/>
      <c r="O118" s="24"/>
      <c r="P118" s="69"/>
      <c r="Q118" s="69"/>
      <c r="R118" s="69"/>
      <c r="S118" s="69"/>
      <c r="T118" s="70"/>
    </row>
    <row r="119" spans="4:20" s="58" customFormat="1" ht="49.5" x14ac:dyDescent="0.25">
      <c r="D119" s="77">
        <v>290</v>
      </c>
      <c r="E119" s="146"/>
      <c r="F119" s="33" t="s">
        <v>270</v>
      </c>
      <c r="G119" s="11" t="s">
        <v>30</v>
      </c>
      <c r="H119" s="75">
        <v>3</v>
      </c>
      <c r="I119" s="12" t="s">
        <v>18</v>
      </c>
      <c r="J119" s="23"/>
      <c r="K119" s="23" t="s">
        <v>320</v>
      </c>
      <c r="L119" s="23"/>
      <c r="M119" s="23"/>
      <c r="N119" s="23"/>
      <c r="O119" s="24"/>
      <c r="P119" s="69"/>
      <c r="Q119" s="69"/>
      <c r="R119" s="69"/>
      <c r="S119" s="69"/>
      <c r="T119" s="70"/>
    </row>
    <row r="120" spans="4:20" s="58" customFormat="1" ht="49.5" x14ac:dyDescent="0.25">
      <c r="D120" s="77">
        <v>292</v>
      </c>
      <c r="E120" s="215"/>
      <c r="F120" s="33" t="s">
        <v>271</v>
      </c>
      <c r="G120" s="11" t="s">
        <v>272</v>
      </c>
      <c r="H120" s="104">
        <v>3</v>
      </c>
      <c r="I120" s="17" t="s">
        <v>267</v>
      </c>
      <c r="J120" s="23"/>
      <c r="K120" s="23" t="s">
        <v>320</v>
      </c>
      <c r="L120" s="23"/>
      <c r="M120" s="23"/>
      <c r="N120" s="23"/>
      <c r="O120" s="24"/>
      <c r="P120" s="69"/>
      <c r="Q120" s="69"/>
      <c r="R120" s="69"/>
      <c r="S120" s="69"/>
      <c r="T120" s="70"/>
    </row>
    <row r="121" spans="4:20" s="58" customFormat="1" ht="54.75" customHeight="1" x14ac:dyDescent="0.25">
      <c r="D121" s="72"/>
      <c r="E121" s="18"/>
      <c r="F121" s="18"/>
      <c r="G121" s="19" t="s">
        <v>273</v>
      </c>
      <c r="H121" s="105">
        <f>SUM(H122:H124)</f>
        <v>9</v>
      </c>
      <c r="I121" s="20"/>
      <c r="J121" s="23"/>
      <c r="K121" s="23"/>
      <c r="L121" s="23"/>
      <c r="M121" s="23"/>
      <c r="N121" s="23"/>
      <c r="O121" s="24"/>
      <c r="P121" s="69"/>
      <c r="Q121" s="69"/>
      <c r="R121" s="69"/>
      <c r="S121" s="69"/>
      <c r="T121" s="70"/>
    </row>
    <row r="122" spans="4:20" s="58" customFormat="1" ht="66" x14ac:dyDescent="0.25">
      <c r="D122" s="77">
        <v>295</v>
      </c>
      <c r="E122" s="147"/>
      <c r="F122" s="33" t="s">
        <v>274</v>
      </c>
      <c r="G122" s="11" t="s">
        <v>275</v>
      </c>
      <c r="H122" s="75">
        <v>3</v>
      </c>
      <c r="I122" s="12" t="s">
        <v>18</v>
      </c>
      <c r="J122" s="23"/>
      <c r="K122" s="23" t="s">
        <v>320</v>
      </c>
      <c r="L122" s="23"/>
      <c r="M122" s="23"/>
      <c r="N122" s="23"/>
      <c r="O122" s="24"/>
      <c r="P122" s="69"/>
      <c r="Q122" s="69"/>
      <c r="R122" s="69"/>
      <c r="S122" s="69"/>
      <c r="T122" s="70"/>
    </row>
    <row r="123" spans="4:20" s="58" customFormat="1" ht="49.5" x14ac:dyDescent="0.25">
      <c r="D123" s="77">
        <v>297</v>
      </c>
      <c r="E123" s="215"/>
      <c r="F123" s="33" t="s">
        <v>276</v>
      </c>
      <c r="G123" s="11" t="s">
        <v>277</v>
      </c>
      <c r="H123" s="104">
        <v>3</v>
      </c>
      <c r="I123" s="17" t="s">
        <v>267</v>
      </c>
      <c r="J123" s="23"/>
      <c r="K123" s="23" t="s">
        <v>320</v>
      </c>
      <c r="L123" s="23"/>
      <c r="M123" s="23"/>
      <c r="N123" s="23"/>
      <c r="O123" s="24"/>
      <c r="P123" s="69"/>
      <c r="Q123" s="69"/>
      <c r="R123" s="69"/>
      <c r="S123" s="69"/>
      <c r="T123" s="70"/>
    </row>
    <row r="124" spans="4:20" s="58" customFormat="1" ht="66" x14ac:dyDescent="0.25">
      <c r="D124" s="77">
        <v>300</v>
      </c>
      <c r="E124" s="215"/>
      <c r="F124" s="33" t="s">
        <v>278</v>
      </c>
      <c r="G124" s="11" t="s">
        <v>279</v>
      </c>
      <c r="H124" s="75">
        <v>3</v>
      </c>
      <c r="I124" s="12" t="s">
        <v>18</v>
      </c>
      <c r="J124" s="23"/>
      <c r="K124" s="23" t="s">
        <v>320</v>
      </c>
      <c r="L124" s="23"/>
      <c r="M124" s="23"/>
      <c r="N124" s="23"/>
      <c r="O124" s="24"/>
      <c r="P124" s="69"/>
      <c r="Q124" s="69"/>
      <c r="R124" s="69"/>
      <c r="S124" s="69"/>
      <c r="T124" s="70"/>
    </row>
    <row r="125" spans="4:20" s="58" customFormat="1" ht="58.5" customHeight="1" x14ac:dyDescent="0.25">
      <c r="D125" s="72"/>
      <c r="E125" s="18"/>
      <c r="F125" s="18"/>
      <c r="G125" s="19" t="s">
        <v>280</v>
      </c>
      <c r="H125" s="102">
        <f>SUM(H126:H128)</f>
        <v>9</v>
      </c>
      <c r="I125" s="20"/>
      <c r="J125" s="23"/>
      <c r="K125" s="23"/>
      <c r="L125" s="23"/>
      <c r="M125" s="23"/>
      <c r="N125" s="23"/>
      <c r="O125" s="24"/>
      <c r="P125" s="69"/>
      <c r="Q125" s="69"/>
      <c r="R125" s="69"/>
      <c r="S125" s="69"/>
      <c r="T125" s="70"/>
    </row>
    <row r="126" spans="4:20" s="58" customFormat="1" ht="50.25" thickBot="1" x14ac:dyDescent="0.3">
      <c r="D126" s="77">
        <v>303</v>
      </c>
      <c r="E126" s="146"/>
      <c r="F126" s="33" t="s">
        <v>281</v>
      </c>
      <c r="G126" s="11" t="s">
        <v>282</v>
      </c>
      <c r="H126" s="79">
        <v>3</v>
      </c>
      <c r="I126" s="16" t="s">
        <v>89</v>
      </c>
      <c r="J126" s="23"/>
      <c r="K126" s="23" t="s">
        <v>320</v>
      </c>
      <c r="L126" s="23"/>
      <c r="M126" s="23"/>
      <c r="N126" s="23"/>
      <c r="O126" s="24"/>
      <c r="P126" s="69"/>
      <c r="Q126" s="69"/>
      <c r="R126" s="69"/>
      <c r="S126" s="69"/>
      <c r="T126" s="70"/>
    </row>
    <row r="127" spans="4:20" s="58" customFormat="1" ht="49.5" x14ac:dyDescent="0.25">
      <c r="D127" s="77">
        <v>305</v>
      </c>
      <c r="E127" s="215"/>
      <c r="F127" s="33" t="s">
        <v>283</v>
      </c>
      <c r="G127" s="11" t="s">
        <v>284</v>
      </c>
      <c r="H127" s="75">
        <v>3</v>
      </c>
      <c r="I127" s="12" t="s">
        <v>18</v>
      </c>
      <c r="J127" s="23"/>
      <c r="K127" s="23" t="s">
        <v>320</v>
      </c>
      <c r="L127" s="23"/>
      <c r="M127" s="23"/>
      <c r="N127" s="23"/>
      <c r="O127" s="24"/>
      <c r="P127" s="69"/>
      <c r="Q127" s="69"/>
      <c r="R127" s="69"/>
      <c r="S127" s="69"/>
      <c r="T127" s="70"/>
    </row>
    <row r="128" spans="4:20" s="58" customFormat="1" ht="50.25" thickBot="1" x14ac:dyDescent="0.3">
      <c r="D128" s="77">
        <v>308</v>
      </c>
      <c r="E128" s="215"/>
      <c r="F128" s="33" t="s">
        <v>285</v>
      </c>
      <c r="G128" s="11" t="s">
        <v>286</v>
      </c>
      <c r="H128" s="79">
        <v>3</v>
      </c>
      <c r="I128" s="16" t="s">
        <v>89</v>
      </c>
      <c r="J128" s="23"/>
      <c r="K128" s="23" t="s">
        <v>320</v>
      </c>
      <c r="L128" s="23"/>
      <c r="M128" s="23"/>
      <c r="N128" s="23"/>
      <c r="O128" s="24"/>
      <c r="P128" s="69"/>
      <c r="Q128" s="69"/>
      <c r="R128" s="69"/>
      <c r="S128" s="69"/>
      <c r="T128" s="70"/>
    </row>
    <row r="129" spans="4:20" s="58" customFormat="1" ht="56.25" customHeight="1" x14ac:dyDescent="0.25">
      <c r="D129" s="72"/>
      <c r="E129" s="18"/>
      <c r="F129" s="18"/>
      <c r="G129" s="19" t="s">
        <v>287</v>
      </c>
      <c r="H129" s="105">
        <f>SUM(H130:H132)</f>
        <v>9</v>
      </c>
      <c r="I129" s="20"/>
      <c r="J129" s="23"/>
      <c r="K129" s="23"/>
      <c r="L129" s="23"/>
      <c r="M129" s="23"/>
      <c r="N129" s="23"/>
      <c r="O129" s="24"/>
      <c r="P129" s="69"/>
      <c r="Q129" s="69"/>
      <c r="R129" s="69"/>
      <c r="S129" s="69"/>
      <c r="T129" s="70"/>
    </row>
    <row r="130" spans="4:20" s="58" customFormat="1" ht="66" x14ac:dyDescent="0.25">
      <c r="D130" s="77">
        <v>312</v>
      </c>
      <c r="E130" s="146"/>
      <c r="F130" s="33" t="s">
        <v>288</v>
      </c>
      <c r="G130" s="11" t="s">
        <v>289</v>
      </c>
      <c r="H130" s="75">
        <v>3</v>
      </c>
      <c r="I130" s="12" t="s">
        <v>18</v>
      </c>
      <c r="J130" s="23"/>
      <c r="K130" s="23" t="s">
        <v>320</v>
      </c>
      <c r="L130" s="23"/>
      <c r="M130" s="23"/>
      <c r="N130" s="23"/>
      <c r="O130" s="24"/>
      <c r="P130" s="69"/>
      <c r="Q130" s="69"/>
      <c r="R130" s="69"/>
      <c r="S130" s="69"/>
      <c r="T130" s="70"/>
    </row>
    <row r="131" spans="4:20" s="58" customFormat="1" ht="49.5" x14ac:dyDescent="0.25">
      <c r="D131" s="77">
        <v>314</v>
      </c>
      <c r="E131" s="215"/>
      <c r="F131" s="33" t="s">
        <v>290</v>
      </c>
      <c r="G131" s="11" t="s">
        <v>291</v>
      </c>
      <c r="H131" s="104">
        <v>3</v>
      </c>
      <c r="I131" s="17" t="s">
        <v>267</v>
      </c>
      <c r="J131" s="23"/>
      <c r="K131" s="23" t="s">
        <v>320</v>
      </c>
      <c r="L131" s="23"/>
      <c r="M131" s="23"/>
      <c r="N131" s="23"/>
      <c r="O131" s="24"/>
      <c r="P131" s="69"/>
      <c r="Q131" s="69"/>
      <c r="R131" s="69"/>
      <c r="S131" s="69"/>
      <c r="T131" s="70"/>
    </row>
    <row r="132" spans="4:20" s="58" customFormat="1" ht="33" x14ac:dyDescent="0.25">
      <c r="D132" s="77">
        <v>318</v>
      </c>
      <c r="E132" s="146"/>
      <c r="F132" s="33" t="s">
        <v>292</v>
      </c>
      <c r="G132" s="11" t="s">
        <v>293</v>
      </c>
      <c r="H132" s="75">
        <v>3</v>
      </c>
      <c r="I132" s="12" t="s">
        <v>18</v>
      </c>
      <c r="J132" s="23"/>
      <c r="K132" s="23" t="s">
        <v>320</v>
      </c>
      <c r="L132" s="23"/>
      <c r="M132" s="23"/>
      <c r="N132" s="23"/>
      <c r="O132" s="24"/>
      <c r="P132" s="69"/>
      <c r="Q132" s="69"/>
      <c r="R132" s="69"/>
      <c r="S132" s="69"/>
      <c r="T132" s="70"/>
    </row>
    <row r="133" spans="4:20" s="58" customFormat="1" ht="58.5" customHeight="1" x14ac:dyDescent="0.25">
      <c r="D133" s="72"/>
      <c r="E133" s="18"/>
      <c r="F133" s="18"/>
      <c r="G133" s="19" t="s">
        <v>294</v>
      </c>
      <c r="H133" s="105">
        <f>SUM(H134:H136)</f>
        <v>9</v>
      </c>
      <c r="I133" s="20"/>
      <c r="J133" s="23"/>
      <c r="K133" s="23"/>
      <c r="L133" s="23"/>
      <c r="M133" s="23"/>
      <c r="N133" s="23"/>
      <c r="O133" s="24"/>
      <c r="P133" s="69"/>
      <c r="Q133" s="69"/>
      <c r="R133" s="69"/>
      <c r="S133" s="69"/>
      <c r="T133" s="70"/>
    </row>
    <row r="134" spans="4:20" s="58" customFormat="1" ht="49.5" x14ac:dyDescent="0.25">
      <c r="D134" s="77">
        <v>320</v>
      </c>
      <c r="E134" s="215"/>
      <c r="F134" s="33" t="s">
        <v>295</v>
      </c>
      <c r="G134" s="11" t="s">
        <v>296</v>
      </c>
      <c r="H134" s="75">
        <v>3</v>
      </c>
      <c r="I134" s="12" t="s">
        <v>18</v>
      </c>
      <c r="J134" s="23"/>
      <c r="K134" s="23" t="s">
        <v>320</v>
      </c>
      <c r="L134" s="23"/>
      <c r="M134" s="23"/>
      <c r="N134" s="23"/>
      <c r="O134" s="24"/>
      <c r="P134" s="69"/>
      <c r="Q134" s="69"/>
      <c r="R134" s="69"/>
      <c r="S134" s="69"/>
      <c r="T134" s="70"/>
    </row>
    <row r="135" spans="4:20" s="58" customFormat="1" ht="49.5" x14ac:dyDescent="0.25">
      <c r="D135" s="77">
        <v>323</v>
      </c>
      <c r="E135" s="215"/>
      <c r="F135" s="33" t="s">
        <v>297</v>
      </c>
      <c r="G135" s="11" t="s">
        <v>298</v>
      </c>
      <c r="H135" s="75">
        <v>3</v>
      </c>
      <c r="I135" s="12" t="s">
        <v>18</v>
      </c>
      <c r="J135" s="23"/>
      <c r="K135" s="23" t="s">
        <v>320</v>
      </c>
      <c r="L135" s="23"/>
      <c r="M135" s="23"/>
      <c r="N135" s="23"/>
      <c r="O135" s="24"/>
      <c r="P135" s="69"/>
      <c r="Q135" s="69"/>
      <c r="R135" s="69"/>
      <c r="S135" s="69"/>
      <c r="T135" s="70"/>
    </row>
    <row r="136" spans="4:20" s="58" customFormat="1" ht="82.5" x14ac:dyDescent="0.25">
      <c r="D136" s="77">
        <v>326</v>
      </c>
      <c r="E136" s="215"/>
      <c r="F136" s="33" t="s">
        <v>299</v>
      </c>
      <c r="G136" s="11" t="s">
        <v>300</v>
      </c>
      <c r="H136" s="75">
        <v>3</v>
      </c>
      <c r="I136" s="12" t="s">
        <v>18</v>
      </c>
      <c r="J136" s="23"/>
      <c r="K136" s="23" t="s">
        <v>320</v>
      </c>
      <c r="L136" s="23"/>
      <c r="M136" s="23"/>
      <c r="N136" s="23"/>
      <c r="O136" s="24"/>
      <c r="P136" s="69"/>
      <c r="Q136" s="69"/>
      <c r="R136" s="69"/>
      <c r="S136" s="69"/>
      <c r="T136" s="70"/>
    </row>
    <row r="137" spans="4:20" s="58" customFormat="1" ht="69" customHeight="1" x14ac:dyDescent="0.25">
      <c r="D137" s="72"/>
      <c r="E137" s="18"/>
      <c r="F137" s="18"/>
      <c r="G137" s="19" t="s">
        <v>301</v>
      </c>
      <c r="H137" s="102">
        <f>SUM(H138:H140)</f>
        <v>9</v>
      </c>
      <c r="I137" s="20"/>
      <c r="J137" s="23"/>
      <c r="K137" s="23"/>
      <c r="L137" s="23"/>
      <c r="M137" s="23"/>
      <c r="N137" s="23"/>
      <c r="O137" s="24"/>
      <c r="P137" s="69"/>
      <c r="Q137" s="69"/>
      <c r="R137" s="69"/>
      <c r="S137" s="69"/>
      <c r="T137" s="70"/>
    </row>
    <row r="138" spans="4:20" s="58" customFormat="1" ht="66" x14ac:dyDescent="0.25">
      <c r="D138" s="77">
        <v>329</v>
      </c>
      <c r="E138" s="215"/>
      <c r="F138" s="33" t="s">
        <v>302</v>
      </c>
      <c r="G138" s="11" t="s">
        <v>303</v>
      </c>
      <c r="H138" s="82">
        <v>3</v>
      </c>
      <c r="I138" s="17" t="s">
        <v>134</v>
      </c>
      <c r="J138" s="23"/>
      <c r="K138" s="23" t="s">
        <v>320</v>
      </c>
      <c r="L138" s="23"/>
      <c r="M138" s="23"/>
      <c r="N138" s="23"/>
      <c r="O138" s="24"/>
      <c r="P138" s="69"/>
      <c r="Q138" s="69"/>
      <c r="R138" s="69"/>
      <c r="S138" s="69"/>
      <c r="T138" s="70"/>
    </row>
    <row r="139" spans="4:20" s="58" customFormat="1" ht="66" x14ac:dyDescent="0.25">
      <c r="D139" s="77">
        <v>333</v>
      </c>
      <c r="E139" s="215"/>
      <c r="F139" s="33" t="s">
        <v>304</v>
      </c>
      <c r="G139" s="11" t="s">
        <v>305</v>
      </c>
      <c r="H139" s="82">
        <v>3</v>
      </c>
      <c r="I139" s="17" t="s">
        <v>134</v>
      </c>
      <c r="J139" s="23"/>
      <c r="K139" s="23" t="s">
        <v>320</v>
      </c>
      <c r="L139" s="23"/>
      <c r="M139" s="23"/>
      <c r="N139" s="23"/>
      <c r="O139" s="24"/>
      <c r="P139" s="69"/>
      <c r="Q139" s="69"/>
      <c r="R139" s="69"/>
      <c r="S139" s="69"/>
      <c r="T139" s="70"/>
    </row>
    <row r="140" spans="4:20" s="58" customFormat="1" ht="49.5" x14ac:dyDescent="0.25">
      <c r="D140" s="77">
        <v>336</v>
      </c>
      <c r="E140" s="215"/>
      <c r="F140" s="33" t="s">
        <v>306</v>
      </c>
      <c r="G140" s="11" t="s">
        <v>307</v>
      </c>
      <c r="H140" s="82">
        <v>3</v>
      </c>
      <c r="I140" s="17" t="s">
        <v>134</v>
      </c>
      <c r="J140" s="23"/>
      <c r="K140" s="23" t="s">
        <v>320</v>
      </c>
      <c r="L140" s="23"/>
      <c r="M140" s="23"/>
      <c r="N140" s="23"/>
      <c r="O140" s="24"/>
      <c r="P140" s="69"/>
      <c r="Q140" s="69"/>
      <c r="R140" s="69"/>
      <c r="S140" s="69"/>
      <c r="T140" s="70"/>
    </row>
    <row r="141" spans="4:20" s="58" customFormat="1" ht="35.25" customHeight="1" x14ac:dyDescent="0.25">
      <c r="D141" s="72"/>
      <c r="E141" s="18"/>
      <c r="F141" s="18"/>
      <c r="G141" s="19" t="s">
        <v>308</v>
      </c>
      <c r="H141" s="102">
        <f>SUM(H142:H143)</f>
        <v>6</v>
      </c>
      <c r="I141" s="20"/>
      <c r="J141" s="23"/>
      <c r="K141" s="23"/>
      <c r="L141" s="23"/>
      <c r="M141" s="23"/>
      <c r="N141" s="23"/>
      <c r="O141" s="24"/>
      <c r="P141" s="69"/>
      <c r="Q141" s="69"/>
      <c r="R141" s="69"/>
      <c r="S141" s="69"/>
      <c r="T141" s="70"/>
    </row>
    <row r="142" spans="4:20" s="58" customFormat="1" ht="66" x14ac:dyDescent="0.25">
      <c r="D142" s="77">
        <v>339</v>
      </c>
      <c r="E142" s="215"/>
      <c r="F142" s="33" t="s">
        <v>309</v>
      </c>
      <c r="G142" s="11" t="s">
        <v>310</v>
      </c>
      <c r="H142" s="104">
        <v>3</v>
      </c>
      <c r="I142" s="17" t="s">
        <v>267</v>
      </c>
      <c r="J142" s="23"/>
      <c r="K142" s="23" t="s">
        <v>320</v>
      </c>
      <c r="L142" s="23"/>
      <c r="M142" s="23"/>
      <c r="N142" s="23"/>
      <c r="O142" s="24"/>
      <c r="P142" s="69"/>
      <c r="Q142" s="69"/>
      <c r="R142" s="69"/>
      <c r="S142" s="69"/>
      <c r="T142" s="70"/>
    </row>
    <row r="143" spans="4:20" s="58" customFormat="1" ht="66" x14ac:dyDescent="0.25">
      <c r="D143" s="77">
        <v>342</v>
      </c>
      <c r="E143" s="215"/>
      <c r="F143" s="33" t="s">
        <v>311</v>
      </c>
      <c r="G143" s="11" t="s">
        <v>312</v>
      </c>
      <c r="H143" s="104">
        <v>3</v>
      </c>
      <c r="I143" s="17" t="s">
        <v>267</v>
      </c>
      <c r="J143" s="23"/>
      <c r="K143" s="23" t="s">
        <v>320</v>
      </c>
      <c r="L143" s="23"/>
      <c r="M143" s="23"/>
      <c r="N143" s="23"/>
      <c r="O143" s="24"/>
      <c r="P143" s="69"/>
      <c r="Q143" s="69"/>
      <c r="R143" s="69"/>
      <c r="S143" s="69"/>
      <c r="T143" s="70"/>
    </row>
    <row r="144" spans="4:20" ht="41.25" customHeight="1" x14ac:dyDescent="0.3">
      <c r="D144" s="72"/>
      <c r="E144" s="18"/>
      <c r="F144" s="18"/>
      <c r="G144" s="19" t="s">
        <v>313</v>
      </c>
      <c r="H144" s="102">
        <f>SUM(H145:H147)</f>
        <v>9</v>
      </c>
      <c r="I144" s="20"/>
      <c r="J144" s="23"/>
      <c r="K144" s="23"/>
      <c r="L144" s="23"/>
      <c r="M144" s="23"/>
      <c r="N144" s="23"/>
      <c r="O144" s="24"/>
      <c r="P144" s="69"/>
    </row>
    <row r="145" spans="4:20" s="62" customFormat="1" ht="66.75" thickBot="1" x14ac:dyDescent="0.35">
      <c r="D145" s="77">
        <v>347</v>
      </c>
      <c r="E145" s="215"/>
      <c r="F145" s="33" t="s">
        <v>314</v>
      </c>
      <c r="G145" s="11" t="s">
        <v>315</v>
      </c>
      <c r="H145" s="79">
        <v>3</v>
      </c>
      <c r="I145" s="16" t="s">
        <v>89</v>
      </c>
      <c r="J145" s="23"/>
      <c r="K145" s="23" t="s">
        <v>320</v>
      </c>
      <c r="L145" s="23"/>
      <c r="M145" s="23"/>
      <c r="N145" s="23"/>
      <c r="O145" s="24"/>
      <c r="P145" s="69"/>
      <c r="T145" s="63"/>
    </row>
    <row r="146" spans="4:20" s="62" customFormat="1" ht="66.75" thickBot="1" x14ac:dyDescent="0.35">
      <c r="D146" s="77">
        <v>350</v>
      </c>
      <c r="E146" s="146"/>
      <c r="F146" s="33" t="s">
        <v>316</v>
      </c>
      <c r="G146" s="11" t="s">
        <v>317</v>
      </c>
      <c r="H146" s="79">
        <v>3</v>
      </c>
      <c r="I146" s="16" t="s">
        <v>89</v>
      </c>
      <c r="J146" s="23"/>
      <c r="K146" s="23" t="s">
        <v>320</v>
      </c>
      <c r="L146" s="23"/>
      <c r="M146" s="23"/>
      <c r="N146" s="23"/>
      <c r="O146" s="24"/>
      <c r="P146" s="69"/>
      <c r="T146" s="63"/>
    </row>
    <row r="147" spans="4:20" s="62" customFormat="1" ht="66.75" thickBot="1" x14ac:dyDescent="0.35">
      <c r="D147" s="77">
        <v>352</v>
      </c>
      <c r="E147" s="149"/>
      <c r="F147" s="33" t="s">
        <v>318</v>
      </c>
      <c r="G147" s="25" t="s">
        <v>319</v>
      </c>
      <c r="H147" s="106">
        <v>3</v>
      </c>
      <c r="I147" s="16" t="s">
        <v>89</v>
      </c>
      <c r="J147" s="26"/>
      <c r="K147" s="23" t="s">
        <v>320</v>
      </c>
      <c r="L147" s="26"/>
      <c r="M147" s="26"/>
      <c r="N147" s="26"/>
      <c r="O147" s="27"/>
      <c r="P147" s="69"/>
      <c r="T147" s="63"/>
    </row>
    <row r="148" spans="4:20" s="58" customFormat="1" x14ac:dyDescent="0.25">
      <c r="F148" s="107"/>
      <c r="G148" s="108"/>
      <c r="H148" s="109"/>
      <c r="I148" s="109"/>
      <c r="J148" s="110"/>
      <c r="K148" s="110"/>
      <c r="L148" s="110"/>
      <c r="M148" s="110"/>
      <c r="N148" s="110"/>
      <c r="O148" s="110"/>
      <c r="P148" s="69"/>
      <c r="Q148" s="69"/>
      <c r="R148" s="69"/>
      <c r="S148" s="69"/>
      <c r="T148" s="70"/>
    </row>
    <row r="149" spans="4:20" x14ac:dyDescent="0.3">
      <c r="F149" s="61"/>
    </row>
    <row r="150" spans="4:20" x14ac:dyDescent="0.3">
      <c r="F150" s="61"/>
    </row>
    <row r="151" spans="4:20" x14ac:dyDescent="0.3">
      <c r="F151" s="61"/>
    </row>
    <row r="152" spans="4:20" x14ac:dyDescent="0.3">
      <c r="F152" s="61"/>
    </row>
    <row r="153" spans="4:20" x14ac:dyDescent="0.3">
      <c r="F153" s="61"/>
    </row>
    <row r="154" spans="4:20" x14ac:dyDescent="0.3">
      <c r="F154" s="61"/>
    </row>
    <row r="155" spans="4:20" x14ac:dyDescent="0.3">
      <c r="F155" s="61"/>
    </row>
    <row r="156" spans="4:20" x14ac:dyDescent="0.3">
      <c r="F156" s="61"/>
    </row>
    <row r="157" spans="4:20" x14ac:dyDescent="0.3">
      <c r="F157" s="61"/>
    </row>
    <row r="158" spans="4:20" x14ac:dyDescent="0.3">
      <c r="F158" s="61"/>
    </row>
    <row r="159" spans="4:20" x14ac:dyDescent="0.3">
      <c r="F159" s="61"/>
    </row>
    <row r="160" spans="4:20" x14ac:dyDescent="0.3">
      <c r="F160" s="61"/>
    </row>
    <row r="161" spans="6:6" x14ac:dyDescent="0.3">
      <c r="F161" s="61"/>
    </row>
    <row r="162" spans="6:6" x14ac:dyDescent="0.3">
      <c r="F162" s="61"/>
    </row>
    <row r="163" spans="6:6" x14ac:dyDescent="0.3">
      <c r="F163" s="61"/>
    </row>
    <row r="164" spans="6:6" x14ac:dyDescent="0.3">
      <c r="F164" s="61"/>
    </row>
    <row r="165" spans="6:6" x14ac:dyDescent="0.3">
      <c r="F165" s="61"/>
    </row>
    <row r="166" spans="6:6" x14ac:dyDescent="0.3">
      <c r="F166" s="61"/>
    </row>
    <row r="167" spans="6:6" x14ac:dyDescent="0.3">
      <c r="F167" s="61"/>
    </row>
    <row r="168" spans="6:6" x14ac:dyDescent="0.3">
      <c r="F168" s="61"/>
    </row>
    <row r="169" spans="6:6" x14ac:dyDescent="0.3">
      <c r="F169" s="61"/>
    </row>
    <row r="170" spans="6:6" x14ac:dyDescent="0.3">
      <c r="F170" s="61"/>
    </row>
    <row r="171" spans="6:6" x14ac:dyDescent="0.3">
      <c r="F171" s="61"/>
    </row>
    <row r="172" spans="6:6" x14ac:dyDescent="0.3">
      <c r="F172" s="61"/>
    </row>
    <row r="173" spans="6:6" x14ac:dyDescent="0.3">
      <c r="F173" s="61"/>
    </row>
    <row r="174" spans="6:6" x14ac:dyDescent="0.3">
      <c r="F174" s="61"/>
    </row>
    <row r="175" spans="6:6" x14ac:dyDescent="0.3">
      <c r="F175" s="61"/>
    </row>
    <row r="176" spans="6:6" x14ac:dyDescent="0.3">
      <c r="F176" s="61"/>
    </row>
    <row r="177" spans="6:6" x14ac:dyDescent="0.3">
      <c r="F177" s="61"/>
    </row>
    <row r="178" spans="6:6" x14ac:dyDescent="0.3">
      <c r="F178" s="61"/>
    </row>
    <row r="179" spans="6:6" x14ac:dyDescent="0.3">
      <c r="F179" s="61"/>
    </row>
    <row r="180" spans="6:6" x14ac:dyDescent="0.3">
      <c r="F180" s="61"/>
    </row>
    <row r="181" spans="6:6" x14ac:dyDescent="0.3">
      <c r="F181" s="61"/>
    </row>
    <row r="182" spans="6:6" x14ac:dyDescent="0.3">
      <c r="F182" s="61"/>
    </row>
    <row r="183" spans="6:6" x14ac:dyDescent="0.3">
      <c r="F183" s="61"/>
    </row>
    <row r="184" spans="6:6" x14ac:dyDescent="0.3">
      <c r="F184" s="61"/>
    </row>
    <row r="185" spans="6:6" x14ac:dyDescent="0.3">
      <c r="F185" s="61"/>
    </row>
    <row r="186" spans="6:6" x14ac:dyDescent="0.3">
      <c r="F186" s="61"/>
    </row>
    <row r="187" spans="6:6" x14ac:dyDescent="0.3">
      <c r="F187" s="61"/>
    </row>
    <row r="188" spans="6:6" x14ac:dyDescent="0.3">
      <c r="F188" s="61"/>
    </row>
    <row r="189" spans="6:6" x14ac:dyDescent="0.3">
      <c r="F189" s="61"/>
    </row>
    <row r="190" spans="6:6" x14ac:dyDescent="0.3">
      <c r="F190" s="61"/>
    </row>
    <row r="191" spans="6:6" x14ac:dyDescent="0.3">
      <c r="F191" s="61"/>
    </row>
    <row r="192" spans="6:6" x14ac:dyDescent="0.3">
      <c r="F192" s="61"/>
    </row>
    <row r="193" spans="6:6" x14ac:dyDescent="0.3">
      <c r="F193" s="61"/>
    </row>
    <row r="194" spans="6:6" x14ac:dyDescent="0.3">
      <c r="F194" s="61"/>
    </row>
    <row r="195" spans="6:6" x14ac:dyDescent="0.3">
      <c r="F195" s="61"/>
    </row>
    <row r="196" spans="6:6" x14ac:dyDescent="0.3">
      <c r="F196" s="61"/>
    </row>
    <row r="197" spans="6:6" x14ac:dyDescent="0.3">
      <c r="F197" s="61"/>
    </row>
  </sheetData>
  <mergeCells count="32">
    <mergeCell ref="E51"/>
    <mergeCell ref="E61"/>
    <mergeCell ref="J3:O3"/>
    <mergeCell ref="D3:D4"/>
    <mergeCell ref="E3:E4"/>
    <mergeCell ref="F3:F4"/>
    <mergeCell ref="G3:G4"/>
    <mergeCell ref="H3:H4"/>
    <mergeCell ref="I3:I4"/>
    <mergeCell ref="E90"/>
    <mergeCell ref="E86"/>
    <mergeCell ref="E88"/>
    <mergeCell ref="E89"/>
    <mergeCell ref="E68"/>
    <mergeCell ref="E120"/>
    <mergeCell ref="E123"/>
    <mergeCell ref="E110"/>
    <mergeCell ref="E111"/>
    <mergeCell ref="E112"/>
    <mergeCell ref="E131"/>
    <mergeCell ref="E134"/>
    <mergeCell ref="E135"/>
    <mergeCell ref="E136"/>
    <mergeCell ref="E124"/>
    <mergeCell ref="E127"/>
    <mergeCell ref="E128"/>
    <mergeCell ref="E145"/>
    <mergeCell ref="E138"/>
    <mergeCell ref="E139"/>
    <mergeCell ref="E140"/>
    <mergeCell ref="E142"/>
    <mergeCell ref="E1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T94"/>
  <sheetViews>
    <sheetView topLeftCell="A42" workbookViewId="0">
      <selection activeCell="F46" sqref="F46:G48"/>
    </sheetView>
  </sheetViews>
  <sheetFormatPr defaultColWidth="9.140625" defaultRowHeight="16.5" x14ac:dyDescent="0.3"/>
  <cols>
    <col min="1" max="1" width="4.5703125" style="3" customWidth="1"/>
    <col min="2" max="3" width="3.140625" style="3" customWidth="1"/>
    <col min="4" max="4" width="10.140625" style="59" customWidth="1"/>
    <col min="5" max="5" width="8" style="59" customWidth="1"/>
    <col min="6" max="6" width="9.85546875" style="59" customWidth="1"/>
    <col min="7" max="7" width="65" style="3" customWidth="1"/>
    <col min="8" max="8" width="11.28515625" style="51" customWidth="1"/>
    <col min="9" max="9" width="12.5703125" style="51" customWidth="1"/>
    <col min="10" max="15" width="10.7109375" style="61" customWidth="1"/>
    <col min="16" max="19" width="9.140625" style="62"/>
    <col min="20" max="20" width="9.140625" style="63"/>
    <col min="21" max="16384" width="9.140625" style="3"/>
  </cols>
  <sheetData>
    <row r="2" spans="4:20" ht="17.25" thickBot="1" x14ac:dyDescent="0.35">
      <c r="G2" s="60" t="s">
        <v>0</v>
      </c>
      <c r="H2" s="60"/>
      <c r="I2" s="60"/>
    </row>
    <row r="3" spans="4:20" x14ac:dyDescent="0.3">
      <c r="D3" s="209" t="s">
        <v>1</v>
      </c>
      <c r="E3" s="211" t="s">
        <v>2</v>
      </c>
      <c r="F3" s="211" t="s">
        <v>3</v>
      </c>
      <c r="G3" s="213" t="s">
        <v>4</v>
      </c>
      <c r="H3" s="213" t="s">
        <v>5</v>
      </c>
      <c r="I3" s="213" t="s">
        <v>6</v>
      </c>
      <c r="J3" s="206" t="s">
        <v>7</v>
      </c>
      <c r="K3" s="207"/>
      <c r="L3" s="207"/>
      <c r="M3" s="207"/>
      <c r="N3" s="207"/>
      <c r="O3" s="208"/>
    </row>
    <row r="4" spans="4:20" s="68" customFormat="1" ht="50.25" thickBot="1" x14ac:dyDescent="0.3">
      <c r="D4" s="210"/>
      <c r="E4" s="212"/>
      <c r="F4" s="212"/>
      <c r="G4" s="214"/>
      <c r="H4" s="214"/>
      <c r="I4" s="214"/>
      <c r="J4" s="64" t="s">
        <v>8</v>
      </c>
      <c r="K4" s="64" t="s">
        <v>9</v>
      </c>
      <c r="L4" s="64" t="s">
        <v>10</v>
      </c>
      <c r="M4" s="64" t="s">
        <v>11</v>
      </c>
      <c r="N4" s="64" t="s">
        <v>12</v>
      </c>
      <c r="O4" s="65" t="s">
        <v>13</v>
      </c>
      <c r="P4" s="66"/>
      <c r="Q4" s="66"/>
      <c r="R4" s="66"/>
      <c r="S4" s="66"/>
      <c r="T4" s="67"/>
    </row>
    <row r="5" spans="4:20" s="58" customFormat="1" x14ac:dyDescent="0.25">
      <c r="D5" s="131"/>
      <c r="E5" s="131"/>
      <c r="F5" s="131"/>
      <c r="G5" s="131" t="s">
        <v>14</v>
      </c>
      <c r="H5" s="132"/>
      <c r="I5" s="132"/>
      <c r="J5" s="132"/>
      <c r="K5" s="132"/>
      <c r="L5" s="132"/>
      <c r="M5" s="132"/>
      <c r="N5" s="132"/>
      <c r="O5" s="133"/>
      <c r="P5" s="69"/>
      <c r="Q5" s="69"/>
      <c r="R5" s="69"/>
      <c r="S5" s="69"/>
      <c r="T5" s="70"/>
    </row>
    <row r="6" spans="4:20" ht="52.5" customHeight="1" x14ac:dyDescent="0.3">
      <c r="D6" s="72"/>
      <c r="E6" s="137"/>
      <c r="F6" s="137"/>
      <c r="G6" s="136" t="s">
        <v>323</v>
      </c>
      <c r="H6" s="34">
        <f>H7+H8+H9+H10+H11+H12+H13+H14+H15</f>
        <v>27</v>
      </c>
      <c r="I6" s="90"/>
      <c r="J6" s="148"/>
      <c r="K6" s="23"/>
      <c r="L6" s="23"/>
      <c r="M6" s="23"/>
      <c r="N6" s="23"/>
      <c r="O6" s="24"/>
    </row>
    <row r="7" spans="4:20" ht="49.5" x14ac:dyDescent="0.3">
      <c r="D7" s="72">
        <v>183</v>
      </c>
      <c r="E7" s="76">
        <v>133</v>
      </c>
      <c r="F7" s="21" t="s">
        <v>324</v>
      </c>
      <c r="G7" s="28" t="s">
        <v>325</v>
      </c>
      <c r="H7" s="83">
        <v>3</v>
      </c>
      <c r="I7" s="84" t="s">
        <v>164</v>
      </c>
      <c r="J7" s="23"/>
      <c r="K7" s="23"/>
      <c r="L7" s="23"/>
      <c r="M7" s="23" t="s">
        <v>326</v>
      </c>
      <c r="N7" s="23"/>
      <c r="O7" s="24"/>
    </row>
    <row r="8" spans="4:20" ht="33" x14ac:dyDescent="0.3">
      <c r="D8" s="72">
        <v>184</v>
      </c>
      <c r="E8" s="76">
        <v>134</v>
      </c>
      <c r="F8" s="21" t="s">
        <v>327</v>
      </c>
      <c r="G8" s="29" t="s">
        <v>328</v>
      </c>
      <c r="H8" s="83">
        <v>3</v>
      </c>
      <c r="I8" s="84" t="s">
        <v>164</v>
      </c>
      <c r="J8" s="23"/>
      <c r="K8" s="23"/>
      <c r="L8" s="23"/>
      <c r="M8" s="23" t="s">
        <v>326</v>
      </c>
      <c r="N8" s="23"/>
      <c r="O8" s="24"/>
    </row>
    <row r="9" spans="4:20" ht="33" x14ac:dyDescent="0.3">
      <c r="D9" s="72">
        <v>185</v>
      </c>
      <c r="E9" s="76">
        <v>135</v>
      </c>
      <c r="F9" s="21" t="s">
        <v>329</v>
      </c>
      <c r="G9" s="29" t="s">
        <v>330</v>
      </c>
      <c r="H9" s="83">
        <v>3</v>
      </c>
      <c r="I9" s="84" t="s">
        <v>164</v>
      </c>
      <c r="J9" s="23"/>
      <c r="K9" s="23"/>
      <c r="L9" s="23"/>
      <c r="M9" s="23" t="s">
        <v>326</v>
      </c>
      <c r="N9" s="23"/>
      <c r="O9" s="24"/>
    </row>
    <row r="10" spans="4:20" ht="33" x14ac:dyDescent="0.3">
      <c r="D10" s="72">
        <v>186</v>
      </c>
      <c r="E10" s="76">
        <v>136</v>
      </c>
      <c r="F10" s="21" t="s">
        <v>331</v>
      </c>
      <c r="G10" s="29" t="s">
        <v>332</v>
      </c>
      <c r="H10" s="83">
        <v>3</v>
      </c>
      <c r="I10" s="84" t="s">
        <v>164</v>
      </c>
      <c r="J10" s="23"/>
      <c r="K10" s="23"/>
      <c r="L10" s="23"/>
      <c r="M10" s="23" t="s">
        <v>326</v>
      </c>
      <c r="N10" s="23"/>
      <c r="O10" s="24"/>
    </row>
    <row r="11" spans="4:20" ht="99" x14ac:dyDescent="0.3">
      <c r="D11" s="72">
        <v>187</v>
      </c>
      <c r="E11" s="76">
        <v>137</v>
      </c>
      <c r="F11" s="21" t="s">
        <v>333</v>
      </c>
      <c r="G11" s="29" t="s">
        <v>334</v>
      </c>
      <c r="H11" s="83">
        <v>3</v>
      </c>
      <c r="I11" s="84" t="s">
        <v>164</v>
      </c>
      <c r="J11" s="23"/>
      <c r="K11" s="23"/>
      <c r="L11" s="23"/>
      <c r="M11" s="23" t="s">
        <v>326</v>
      </c>
      <c r="N11" s="23"/>
      <c r="O11" s="24"/>
    </row>
    <row r="12" spans="4:20" ht="33" x14ac:dyDescent="0.3">
      <c r="D12" s="72">
        <v>188</v>
      </c>
      <c r="E12" s="76">
        <v>138</v>
      </c>
      <c r="F12" s="21" t="s">
        <v>335</v>
      </c>
      <c r="G12" s="29" t="s">
        <v>336</v>
      </c>
      <c r="H12" s="83">
        <v>3</v>
      </c>
      <c r="I12" s="84" t="s">
        <v>164</v>
      </c>
      <c r="J12" s="23"/>
      <c r="K12" s="23"/>
      <c r="L12" s="23"/>
      <c r="M12" s="23" t="s">
        <v>326</v>
      </c>
      <c r="N12" s="23"/>
      <c r="O12" s="24"/>
    </row>
    <row r="13" spans="4:20" ht="82.5" x14ac:dyDescent="0.3">
      <c r="D13" s="72">
        <v>189</v>
      </c>
      <c r="E13" s="76">
        <v>139</v>
      </c>
      <c r="F13" s="21" t="s">
        <v>337</v>
      </c>
      <c r="G13" s="29" t="s">
        <v>338</v>
      </c>
      <c r="H13" s="83">
        <v>3</v>
      </c>
      <c r="I13" s="84" t="s">
        <v>164</v>
      </c>
      <c r="J13" s="23"/>
      <c r="K13" s="23"/>
      <c r="L13" s="23"/>
      <c r="M13" s="23" t="s">
        <v>326</v>
      </c>
      <c r="N13" s="23"/>
      <c r="O13" s="24"/>
    </row>
    <row r="14" spans="4:20" ht="49.5" x14ac:dyDescent="0.3">
      <c r="D14" s="72">
        <v>190</v>
      </c>
      <c r="E14" s="76">
        <v>140</v>
      </c>
      <c r="F14" s="21" t="s">
        <v>339</v>
      </c>
      <c r="G14" s="29" t="s">
        <v>340</v>
      </c>
      <c r="H14" s="83">
        <v>3</v>
      </c>
      <c r="I14" s="84" t="s">
        <v>164</v>
      </c>
      <c r="J14" s="23"/>
      <c r="K14" s="23"/>
      <c r="L14" s="23"/>
      <c r="M14" s="23" t="s">
        <v>326</v>
      </c>
      <c r="N14" s="23"/>
      <c r="O14" s="24"/>
    </row>
    <row r="15" spans="4:20" ht="49.5" x14ac:dyDescent="0.3">
      <c r="D15" s="72">
        <v>191</v>
      </c>
      <c r="E15" s="76">
        <v>141</v>
      </c>
      <c r="F15" s="21" t="s">
        <v>341</v>
      </c>
      <c r="G15" s="29" t="s">
        <v>342</v>
      </c>
      <c r="H15" s="83">
        <v>3</v>
      </c>
      <c r="I15" s="84" t="s">
        <v>164</v>
      </c>
      <c r="J15" s="23"/>
      <c r="K15" s="23"/>
      <c r="L15" s="23"/>
      <c r="M15" s="23" t="s">
        <v>326</v>
      </c>
      <c r="N15" s="23"/>
      <c r="O15" s="24"/>
    </row>
    <row r="16" spans="4:20" ht="38.25" customHeight="1" x14ac:dyDescent="0.3">
      <c r="D16" s="72"/>
      <c r="E16" s="137"/>
      <c r="F16" s="137"/>
      <c r="G16" s="136" t="s">
        <v>343</v>
      </c>
      <c r="H16" s="34">
        <f>H17+H18+H19+H20</f>
        <v>12</v>
      </c>
      <c r="I16" s="90"/>
      <c r="J16" s="148"/>
      <c r="K16" s="148"/>
      <c r="L16" s="23"/>
      <c r="M16" s="23"/>
      <c r="N16" s="23"/>
      <c r="O16" s="24"/>
    </row>
    <row r="17" spans="4:15" ht="49.5" x14ac:dyDescent="0.3">
      <c r="D17" s="72">
        <v>192</v>
      </c>
      <c r="E17" s="76">
        <v>142</v>
      </c>
      <c r="F17" s="21" t="s">
        <v>344</v>
      </c>
      <c r="G17" s="29" t="s">
        <v>345</v>
      </c>
      <c r="H17" s="83">
        <v>3</v>
      </c>
      <c r="I17" s="84" t="s">
        <v>164</v>
      </c>
      <c r="J17" s="23"/>
      <c r="K17" s="23"/>
      <c r="L17" s="23"/>
      <c r="M17" s="23" t="s">
        <v>326</v>
      </c>
      <c r="N17" s="23"/>
      <c r="O17" s="24"/>
    </row>
    <row r="18" spans="4:15" ht="49.5" x14ac:dyDescent="0.3">
      <c r="D18" s="72">
        <v>193</v>
      </c>
      <c r="E18" s="76">
        <v>143</v>
      </c>
      <c r="F18" s="21" t="s">
        <v>346</v>
      </c>
      <c r="G18" s="29" t="s">
        <v>347</v>
      </c>
      <c r="H18" s="83">
        <v>3</v>
      </c>
      <c r="I18" s="84" t="s">
        <v>164</v>
      </c>
      <c r="J18" s="23"/>
      <c r="K18" s="23"/>
      <c r="L18" s="23"/>
      <c r="M18" s="23" t="s">
        <v>326</v>
      </c>
      <c r="N18" s="23"/>
      <c r="O18" s="24"/>
    </row>
    <row r="19" spans="4:15" ht="49.5" x14ac:dyDescent="0.3">
      <c r="D19" s="72">
        <v>194</v>
      </c>
      <c r="E19" s="76">
        <v>144</v>
      </c>
      <c r="F19" s="21" t="s">
        <v>348</v>
      </c>
      <c r="G19" s="29" t="s">
        <v>349</v>
      </c>
      <c r="H19" s="83">
        <v>3</v>
      </c>
      <c r="I19" s="84" t="s">
        <v>164</v>
      </c>
      <c r="J19" s="23"/>
      <c r="K19" s="23"/>
      <c r="L19" s="23"/>
      <c r="M19" s="23" t="s">
        <v>326</v>
      </c>
      <c r="N19" s="23"/>
      <c r="O19" s="24"/>
    </row>
    <row r="20" spans="4:15" ht="82.5" x14ac:dyDescent="0.3">
      <c r="D20" s="72">
        <v>195</v>
      </c>
      <c r="E20" s="76">
        <v>145</v>
      </c>
      <c r="F20" s="21" t="s">
        <v>350</v>
      </c>
      <c r="G20" s="29" t="s">
        <v>351</v>
      </c>
      <c r="H20" s="83">
        <v>3</v>
      </c>
      <c r="I20" s="84" t="s">
        <v>164</v>
      </c>
      <c r="J20" s="23"/>
      <c r="K20" s="23"/>
      <c r="L20" s="23"/>
      <c r="M20" s="23" t="s">
        <v>326</v>
      </c>
      <c r="N20" s="23"/>
      <c r="O20" s="24"/>
    </row>
    <row r="21" spans="4:15" ht="39.75" customHeight="1" x14ac:dyDescent="0.3">
      <c r="D21" s="72"/>
      <c r="E21" s="137"/>
      <c r="F21" s="137"/>
      <c r="G21" s="136" t="s">
        <v>352</v>
      </c>
      <c r="H21" s="34">
        <f>H22+H23</f>
        <v>6</v>
      </c>
      <c r="I21" s="90"/>
      <c r="J21" s="148"/>
      <c r="K21" s="148"/>
      <c r="L21" s="23"/>
      <c r="M21" s="23"/>
      <c r="N21" s="23"/>
      <c r="O21" s="24"/>
    </row>
    <row r="22" spans="4:15" ht="99" x14ac:dyDescent="0.3">
      <c r="D22" s="72">
        <v>196</v>
      </c>
      <c r="E22" s="76">
        <v>146</v>
      </c>
      <c r="F22" s="21" t="s">
        <v>353</v>
      </c>
      <c r="G22" s="29" t="s">
        <v>354</v>
      </c>
      <c r="H22" s="83">
        <v>3</v>
      </c>
      <c r="I22" s="84" t="s">
        <v>164</v>
      </c>
      <c r="J22" s="23"/>
      <c r="K22" s="23"/>
      <c r="L22" s="23"/>
      <c r="M22" s="23" t="s">
        <v>326</v>
      </c>
      <c r="N22" s="23"/>
      <c r="O22" s="24"/>
    </row>
    <row r="23" spans="4:15" ht="66" x14ac:dyDescent="0.3">
      <c r="D23" s="72">
        <v>197</v>
      </c>
      <c r="E23" s="76">
        <v>147</v>
      </c>
      <c r="F23" s="21" t="s">
        <v>355</v>
      </c>
      <c r="G23" s="29" t="s">
        <v>356</v>
      </c>
      <c r="H23" s="83">
        <v>3</v>
      </c>
      <c r="I23" s="84" t="s">
        <v>164</v>
      </c>
      <c r="J23" s="23"/>
      <c r="K23" s="23"/>
      <c r="L23" s="23"/>
      <c r="M23" s="23" t="s">
        <v>326</v>
      </c>
      <c r="N23" s="23"/>
      <c r="O23" s="24"/>
    </row>
    <row r="24" spans="4:15" ht="35.25" customHeight="1" x14ac:dyDescent="0.3">
      <c r="D24" s="72"/>
      <c r="E24" s="137"/>
      <c r="F24" s="137"/>
      <c r="G24" s="136" t="s">
        <v>357</v>
      </c>
      <c r="H24" s="91">
        <f>H25+H26+H27</f>
        <v>9</v>
      </c>
      <c r="I24" s="92"/>
      <c r="J24" s="23"/>
      <c r="K24" s="23"/>
      <c r="L24" s="23"/>
      <c r="M24" s="23"/>
      <c r="N24" s="23"/>
      <c r="O24" s="24"/>
    </row>
    <row r="25" spans="4:15" ht="49.5" x14ac:dyDescent="0.3">
      <c r="D25" s="72">
        <v>198</v>
      </c>
      <c r="E25" s="76">
        <v>148</v>
      </c>
      <c r="F25" s="21" t="s">
        <v>358</v>
      </c>
      <c r="G25" s="29" t="s">
        <v>359</v>
      </c>
      <c r="H25" s="83">
        <v>3</v>
      </c>
      <c r="I25" s="84" t="s">
        <v>164</v>
      </c>
      <c r="J25" s="23"/>
      <c r="K25" s="23"/>
      <c r="L25" s="23"/>
      <c r="M25" s="23" t="s">
        <v>326</v>
      </c>
      <c r="N25" s="23"/>
      <c r="O25" s="24"/>
    </row>
    <row r="26" spans="4:15" ht="49.5" x14ac:dyDescent="0.3">
      <c r="D26" s="72">
        <v>199</v>
      </c>
      <c r="E26" s="76">
        <v>149</v>
      </c>
      <c r="F26" s="21" t="s">
        <v>360</v>
      </c>
      <c r="G26" s="29" t="s">
        <v>361</v>
      </c>
      <c r="H26" s="83">
        <v>3</v>
      </c>
      <c r="I26" s="84" t="s">
        <v>164</v>
      </c>
      <c r="J26" s="23"/>
      <c r="K26" s="23"/>
      <c r="L26" s="23"/>
      <c r="M26" s="23" t="s">
        <v>326</v>
      </c>
      <c r="N26" s="23"/>
      <c r="O26" s="24"/>
    </row>
    <row r="27" spans="4:15" ht="66" x14ac:dyDescent="0.3">
      <c r="D27" s="72">
        <v>200</v>
      </c>
      <c r="E27" s="76">
        <v>150</v>
      </c>
      <c r="F27" s="21" t="s">
        <v>362</v>
      </c>
      <c r="G27" s="29" t="s">
        <v>363</v>
      </c>
      <c r="H27" s="83">
        <v>3</v>
      </c>
      <c r="I27" s="84" t="s">
        <v>164</v>
      </c>
      <c r="J27" s="23"/>
      <c r="K27" s="23"/>
      <c r="L27" s="23"/>
      <c r="M27" s="23" t="s">
        <v>326</v>
      </c>
      <c r="N27" s="23"/>
      <c r="O27" s="24"/>
    </row>
    <row r="28" spans="4:15" ht="36" customHeight="1" x14ac:dyDescent="0.3">
      <c r="D28" s="72"/>
      <c r="E28" s="137"/>
      <c r="F28" s="137"/>
      <c r="G28" s="136" t="s">
        <v>364</v>
      </c>
      <c r="H28" s="91">
        <f>H29+H30</f>
        <v>6</v>
      </c>
      <c r="I28" s="92"/>
      <c r="J28" s="23"/>
      <c r="K28" s="23"/>
      <c r="L28" s="23"/>
      <c r="M28" s="23"/>
      <c r="N28" s="23"/>
      <c r="O28" s="24"/>
    </row>
    <row r="29" spans="4:15" ht="99" x14ac:dyDescent="0.3">
      <c r="D29" s="72">
        <v>201</v>
      </c>
      <c r="E29" s="76">
        <v>151</v>
      </c>
      <c r="F29" s="21" t="s">
        <v>365</v>
      </c>
      <c r="G29" s="29" t="s">
        <v>366</v>
      </c>
      <c r="H29" s="83">
        <v>3</v>
      </c>
      <c r="I29" s="84" t="s">
        <v>164</v>
      </c>
      <c r="J29" s="23"/>
      <c r="K29" s="23"/>
      <c r="L29" s="23"/>
      <c r="M29" s="23" t="s">
        <v>326</v>
      </c>
      <c r="N29" s="23"/>
      <c r="O29" s="24"/>
    </row>
    <row r="30" spans="4:15" ht="66" x14ac:dyDescent="0.3">
      <c r="D30" s="72">
        <v>202</v>
      </c>
      <c r="E30" s="76">
        <v>152</v>
      </c>
      <c r="F30" s="21" t="s">
        <v>367</v>
      </c>
      <c r="G30" s="29" t="s">
        <v>368</v>
      </c>
      <c r="H30" s="83">
        <v>3</v>
      </c>
      <c r="I30" s="84" t="s">
        <v>164</v>
      </c>
      <c r="J30" s="23"/>
      <c r="K30" s="23"/>
      <c r="L30" s="23"/>
      <c r="M30" s="23" t="s">
        <v>326</v>
      </c>
      <c r="N30" s="23"/>
      <c r="O30" s="24"/>
    </row>
    <row r="31" spans="4:15" ht="51" customHeight="1" x14ac:dyDescent="0.3">
      <c r="D31" s="72"/>
      <c r="E31" s="18"/>
      <c r="F31" s="18"/>
      <c r="G31" s="55" t="s">
        <v>369</v>
      </c>
      <c r="H31" s="34">
        <f>H32+H33+H34+H35+H36</f>
        <v>15</v>
      </c>
      <c r="I31" s="90"/>
      <c r="J31" s="148"/>
      <c r="K31" s="148"/>
      <c r="L31" s="23"/>
      <c r="M31" s="23"/>
      <c r="N31" s="23"/>
      <c r="O31" s="24"/>
    </row>
    <row r="32" spans="4:15" ht="66" x14ac:dyDescent="0.3">
      <c r="D32" s="72">
        <v>203</v>
      </c>
      <c r="E32" s="76">
        <v>153</v>
      </c>
      <c r="F32" s="21" t="s">
        <v>370</v>
      </c>
      <c r="G32" s="29" t="s">
        <v>371</v>
      </c>
      <c r="H32" s="83">
        <v>3</v>
      </c>
      <c r="I32" s="84" t="s">
        <v>164</v>
      </c>
      <c r="J32" s="23"/>
      <c r="K32" s="23"/>
      <c r="L32" s="23"/>
      <c r="M32" s="23" t="s">
        <v>326</v>
      </c>
      <c r="N32" s="23"/>
      <c r="O32" s="24"/>
    </row>
    <row r="33" spans="4:20" ht="66" x14ac:dyDescent="0.3">
      <c r="D33" s="72">
        <v>204</v>
      </c>
      <c r="E33" s="76">
        <v>154</v>
      </c>
      <c r="F33" s="21" t="s">
        <v>372</v>
      </c>
      <c r="G33" s="29" t="s">
        <v>373</v>
      </c>
      <c r="H33" s="83">
        <v>3</v>
      </c>
      <c r="I33" s="84" t="s">
        <v>164</v>
      </c>
      <c r="J33" s="23"/>
      <c r="K33" s="23"/>
      <c r="L33" s="23"/>
      <c r="M33" s="23" t="s">
        <v>326</v>
      </c>
      <c r="N33" s="23"/>
      <c r="O33" s="24"/>
    </row>
    <row r="34" spans="4:20" ht="148.5" x14ac:dyDescent="0.3">
      <c r="D34" s="72">
        <v>205</v>
      </c>
      <c r="E34" s="76">
        <v>155</v>
      </c>
      <c r="F34" s="21" t="s">
        <v>374</v>
      </c>
      <c r="G34" s="29" t="s">
        <v>375</v>
      </c>
      <c r="H34" s="83">
        <v>3</v>
      </c>
      <c r="I34" s="84" t="s">
        <v>164</v>
      </c>
      <c r="J34" s="23"/>
      <c r="K34" s="23"/>
      <c r="L34" s="23"/>
      <c r="M34" s="23" t="s">
        <v>326</v>
      </c>
      <c r="N34" s="23"/>
      <c r="O34" s="24"/>
    </row>
    <row r="35" spans="4:20" ht="115.5" x14ac:dyDescent="0.3">
      <c r="D35" s="72">
        <v>206</v>
      </c>
      <c r="E35" s="76">
        <v>156</v>
      </c>
      <c r="F35" s="21" t="s">
        <v>376</v>
      </c>
      <c r="G35" s="29" t="s">
        <v>377</v>
      </c>
      <c r="H35" s="83">
        <v>3</v>
      </c>
      <c r="I35" s="84" t="s">
        <v>164</v>
      </c>
      <c r="J35" s="23"/>
      <c r="K35" s="23"/>
      <c r="L35" s="23"/>
      <c r="M35" s="23" t="s">
        <v>326</v>
      </c>
      <c r="N35" s="23"/>
      <c r="O35" s="24"/>
    </row>
    <row r="36" spans="4:20" ht="66" x14ac:dyDescent="0.3">
      <c r="D36" s="72">
        <v>207</v>
      </c>
      <c r="E36" s="76">
        <v>157</v>
      </c>
      <c r="F36" s="21" t="s">
        <v>378</v>
      </c>
      <c r="G36" s="29" t="s">
        <v>379</v>
      </c>
      <c r="H36" s="83">
        <v>3</v>
      </c>
      <c r="I36" s="84" t="s">
        <v>164</v>
      </c>
      <c r="J36" s="23"/>
      <c r="K36" s="23"/>
      <c r="L36" s="23"/>
      <c r="M36" s="23" t="s">
        <v>326</v>
      </c>
      <c r="N36" s="23"/>
      <c r="O36" s="24"/>
    </row>
    <row r="37" spans="4:20" ht="41.25" customHeight="1" x14ac:dyDescent="0.3">
      <c r="D37" s="72"/>
      <c r="E37" s="18"/>
      <c r="F37" s="18"/>
      <c r="G37" s="55" t="s">
        <v>380</v>
      </c>
      <c r="H37" s="91">
        <f>H38+H39+H40+H41</f>
        <v>12</v>
      </c>
      <c r="I37" s="92"/>
      <c r="J37" s="23"/>
      <c r="K37" s="23"/>
      <c r="L37" s="23"/>
      <c r="M37" s="23"/>
      <c r="N37" s="23"/>
      <c r="O37" s="24"/>
    </row>
    <row r="38" spans="4:20" ht="49.5" x14ac:dyDescent="0.3">
      <c r="D38" s="72">
        <v>208</v>
      </c>
      <c r="E38" s="76">
        <v>158</v>
      </c>
      <c r="F38" s="21" t="s">
        <v>381</v>
      </c>
      <c r="G38" s="29" t="s">
        <v>382</v>
      </c>
      <c r="H38" s="83">
        <v>3</v>
      </c>
      <c r="I38" s="84" t="s">
        <v>164</v>
      </c>
      <c r="J38" s="23"/>
      <c r="K38" s="23"/>
      <c r="L38" s="23"/>
      <c r="M38" s="23" t="s">
        <v>326</v>
      </c>
      <c r="N38" s="23"/>
      <c r="O38" s="24"/>
    </row>
    <row r="39" spans="4:20" ht="66" x14ac:dyDescent="0.3">
      <c r="D39" s="72">
        <v>209</v>
      </c>
      <c r="E39" s="76">
        <v>159</v>
      </c>
      <c r="F39" s="21" t="s">
        <v>383</v>
      </c>
      <c r="G39" s="29" t="s">
        <v>384</v>
      </c>
      <c r="H39" s="83">
        <v>3</v>
      </c>
      <c r="I39" s="84" t="s">
        <v>164</v>
      </c>
      <c r="J39" s="23"/>
      <c r="K39" s="23"/>
      <c r="L39" s="23"/>
      <c r="M39" s="23" t="s">
        <v>326</v>
      </c>
      <c r="N39" s="23"/>
      <c r="O39" s="24"/>
    </row>
    <row r="40" spans="4:20" ht="132" x14ac:dyDescent="0.3">
      <c r="D40" s="72">
        <v>210</v>
      </c>
      <c r="E40" s="76">
        <v>160</v>
      </c>
      <c r="F40" s="21" t="s">
        <v>385</v>
      </c>
      <c r="G40" s="29" t="s">
        <v>386</v>
      </c>
      <c r="H40" s="83">
        <v>3</v>
      </c>
      <c r="I40" s="84" t="s">
        <v>164</v>
      </c>
      <c r="J40" s="23"/>
      <c r="K40" s="23"/>
      <c r="L40" s="23"/>
      <c r="M40" s="23" t="s">
        <v>326</v>
      </c>
      <c r="N40" s="23"/>
      <c r="O40" s="24"/>
    </row>
    <row r="41" spans="4:20" ht="49.5" x14ac:dyDescent="0.3">
      <c r="D41" s="72">
        <v>211</v>
      </c>
      <c r="E41" s="93">
        <v>161</v>
      </c>
      <c r="F41" s="94" t="s">
        <v>387</v>
      </c>
      <c r="G41" s="95" t="s">
        <v>388</v>
      </c>
      <c r="H41" s="96">
        <v>3</v>
      </c>
      <c r="I41" s="84" t="s">
        <v>164</v>
      </c>
      <c r="J41" s="97"/>
      <c r="K41" s="97"/>
      <c r="L41" s="97"/>
      <c r="M41" s="23" t="s">
        <v>326</v>
      </c>
      <c r="N41" s="97"/>
      <c r="O41" s="98"/>
    </row>
    <row r="42" spans="4:20" x14ac:dyDescent="0.3">
      <c r="D42" s="138"/>
      <c r="E42" s="138"/>
      <c r="F42" s="138"/>
      <c r="G42" s="138" t="s">
        <v>186</v>
      </c>
      <c r="H42" s="139"/>
      <c r="I42" s="139"/>
      <c r="J42" s="139"/>
      <c r="K42" s="139"/>
      <c r="L42" s="139"/>
      <c r="M42" s="139"/>
      <c r="N42" s="139"/>
      <c r="O42" s="140"/>
    </row>
    <row r="43" spans="4:20" s="58" customFormat="1" ht="64.5" customHeight="1" x14ac:dyDescent="0.25">
      <c r="D43" s="72"/>
      <c r="E43" s="18"/>
      <c r="F43" s="18"/>
      <c r="G43" s="19" t="s">
        <v>252</v>
      </c>
      <c r="H43" s="102">
        <f>SUM(H44:H44)</f>
        <v>3</v>
      </c>
      <c r="I43" s="20"/>
      <c r="J43" s="23"/>
      <c r="K43" s="23"/>
      <c r="L43" s="23"/>
      <c r="M43" s="23"/>
      <c r="N43" s="23"/>
      <c r="O43" s="24"/>
      <c r="P43" s="69"/>
      <c r="Q43" s="69"/>
      <c r="R43" s="69"/>
      <c r="S43" s="69"/>
      <c r="T43" s="70"/>
    </row>
    <row r="44" spans="4:20" s="58" customFormat="1" ht="66" x14ac:dyDescent="0.25">
      <c r="D44" s="77">
        <v>274</v>
      </c>
      <c r="E44" s="215"/>
      <c r="F44" s="33" t="s">
        <v>253</v>
      </c>
      <c r="G44" s="11" t="s">
        <v>254</v>
      </c>
      <c r="H44" s="99">
        <v>3</v>
      </c>
      <c r="I44" s="17" t="s">
        <v>190</v>
      </c>
      <c r="J44" s="23"/>
      <c r="K44" s="23"/>
      <c r="L44" s="23"/>
      <c r="M44" s="23" t="s">
        <v>326</v>
      </c>
      <c r="N44" s="23"/>
      <c r="O44" s="24"/>
      <c r="P44" s="69"/>
      <c r="Q44" s="69"/>
      <c r="R44" s="69"/>
      <c r="S44" s="69"/>
      <c r="T44" s="70"/>
    </row>
    <row r="45" spans="4:20" s="58" customFormat="1" ht="16.5" customHeight="1" x14ac:dyDescent="0.25">
      <c r="D45" s="138"/>
      <c r="E45" s="138"/>
      <c r="F45" s="138"/>
      <c r="G45" s="138" t="s">
        <v>259</v>
      </c>
      <c r="H45" s="139"/>
      <c r="I45" s="139"/>
      <c r="J45" s="139"/>
      <c r="K45" s="139"/>
      <c r="L45" s="139"/>
      <c r="M45" s="139"/>
      <c r="N45" s="139"/>
      <c r="O45" s="140"/>
      <c r="P45" s="69"/>
      <c r="Q45" s="69"/>
      <c r="R45" s="69"/>
      <c r="S45" s="69"/>
      <c r="T45" s="70"/>
    </row>
    <row r="46" spans="4:20" s="58" customFormat="1" ht="35.25" customHeight="1" x14ac:dyDescent="0.25">
      <c r="D46" s="72"/>
      <c r="E46" s="18"/>
      <c r="F46" s="18"/>
      <c r="G46" s="19" t="s">
        <v>308</v>
      </c>
      <c r="H46" s="102">
        <f>SUM(H47:H48)</f>
        <v>6</v>
      </c>
      <c r="I46" s="20"/>
      <c r="J46" s="23"/>
      <c r="K46" s="23"/>
      <c r="L46" s="23"/>
      <c r="M46" s="23"/>
      <c r="N46" s="23"/>
      <c r="O46" s="24"/>
      <c r="P46" s="69"/>
      <c r="Q46" s="69"/>
      <c r="R46" s="69"/>
      <c r="S46" s="69"/>
      <c r="T46" s="70"/>
    </row>
    <row r="47" spans="4:20" s="58" customFormat="1" ht="66" x14ac:dyDescent="0.25">
      <c r="D47" s="77">
        <v>340</v>
      </c>
      <c r="E47" s="146"/>
      <c r="F47" s="33" t="s">
        <v>309</v>
      </c>
      <c r="G47" s="11" t="s">
        <v>310</v>
      </c>
      <c r="H47" s="104">
        <v>3</v>
      </c>
      <c r="I47" s="17" t="s">
        <v>267</v>
      </c>
      <c r="J47" s="23"/>
      <c r="K47" s="23"/>
      <c r="L47" s="23"/>
      <c r="M47" s="23" t="s">
        <v>326</v>
      </c>
      <c r="N47" s="23"/>
      <c r="O47" s="24"/>
      <c r="P47" s="69"/>
      <c r="Q47" s="69"/>
      <c r="R47" s="69"/>
      <c r="S47" s="69"/>
      <c r="T47" s="70"/>
    </row>
    <row r="48" spans="4:20" s="58" customFormat="1" ht="66" x14ac:dyDescent="0.25">
      <c r="D48" s="77">
        <v>343</v>
      </c>
      <c r="E48" s="215"/>
      <c r="F48" s="33" t="s">
        <v>311</v>
      </c>
      <c r="G48" s="11" t="s">
        <v>312</v>
      </c>
      <c r="H48" s="104">
        <v>3</v>
      </c>
      <c r="I48" s="17" t="s">
        <v>267</v>
      </c>
      <c r="J48" s="23"/>
      <c r="K48" s="23"/>
      <c r="L48" s="23"/>
      <c r="M48" s="23" t="s">
        <v>326</v>
      </c>
      <c r="N48" s="23"/>
      <c r="O48" s="24"/>
      <c r="P48" s="69"/>
      <c r="Q48" s="69"/>
      <c r="R48" s="69"/>
      <c r="S48" s="69"/>
      <c r="T48" s="70"/>
    </row>
    <row r="49" spans="6:6" x14ac:dyDescent="0.3">
      <c r="F49" s="61"/>
    </row>
    <row r="50" spans="6:6" x14ac:dyDescent="0.3">
      <c r="F50" s="61"/>
    </row>
    <row r="51" spans="6:6" x14ac:dyDescent="0.3">
      <c r="F51" s="61"/>
    </row>
    <row r="52" spans="6:6" x14ac:dyDescent="0.3">
      <c r="F52" s="61"/>
    </row>
    <row r="53" spans="6:6" x14ac:dyDescent="0.3">
      <c r="F53" s="61"/>
    </row>
    <row r="54" spans="6:6" x14ac:dyDescent="0.3">
      <c r="F54" s="61"/>
    </row>
    <row r="55" spans="6:6" x14ac:dyDescent="0.3">
      <c r="F55" s="61"/>
    </row>
    <row r="56" spans="6:6" x14ac:dyDescent="0.3">
      <c r="F56" s="61"/>
    </row>
    <row r="57" spans="6:6" x14ac:dyDescent="0.3">
      <c r="F57" s="61"/>
    </row>
    <row r="58" spans="6:6" x14ac:dyDescent="0.3">
      <c r="F58" s="61"/>
    </row>
    <row r="59" spans="6:6" x14ac:dyDescent="0.3">
      <c r="F59" s="61"/>
    </row>
    <row r="60" spans="6:6" x14ac:dyDescent="0.3">
      <c r="F60" s="61"/>
    </row>
    <row r="61" spans="6:6" x14ac:dyDescent="0.3">
      <c r="F61" s="61"/>
    </row>
    <row r="62" spans="6:6" x14ac:dyDescent="0.3">
      <c r="F62" s="61"/>
    </row>
    <row r="63" spans="6:6" x14ac:dyDescent="0.3">
      <c r="F63" s="61"/>
    </row>
    <row r="64" spans="6:6" x14ac:dyDescent="0.3">
      <c r="F64" s="61"/>
    </row>
    <row r="65" spans="6:6" x14ac:dyDescent="0.3">
      <c r="F65" s="61"/>
    </row>
    <row r="66" spans="6:6" x14ac:dyDescent="0.3">
      <c r="F66" s="61"/>
    </row>
    <row r="67" spans="6:6" x14ac:dyDescent="0.3">
      <c r="F67" s="61"/>
    </row>
    <row r="68" spans="6:6" x14ac:dyDescent="0.3">
      <c r="F68" s="61"/>
    </row>
    <row r="69" spans="6:6" x14ac:dyDescent="0.3">
      <c r="F69" s="61"/>
    </row>
    <row r="70" spans="6:6" x14ac:dyDescent="0.3">
      <c r="F70" s="61"/>
    </row>
    <row r="71" spans="6:6" x14ac:dyDescent="0.3">
      <c r="F71" s="61"/>
    </row>
    <row r="72" spans="6:6" x14ac:dyDescent="0.3">
      <c r="F72" s="61"/>
    </row>
    <row r="73" spans="6:6" x14ac:dyDescent="0.3">
      <c r="F73" s="61"/>
    </row>
    <row r="74" spans="6:6" x14ac:dyDescent="0.3">
      <c r="F74" s="61"/>
    </row>
    <row r="75" spans="6:6" x14ac:dyDescent="0.3">
      <c r="F75" s="61"/>
    </row>
    <row r="76" spans="6:6" x14ac:dyDescent="0.3">
      <c r="F76" s="61"/>
    </row>
    <row r="77" spans="6:6" x14ac:dyDescent="0.3">
      <c r="F77" s="61"/>
    </row>
    <row r="78" spans="6:6" x14ac:dyDescent="0.3">
      <c r="F78" s="61"/>
    </row>
    <row r="79" spans="6:6" x14ac:dyDescent="0.3">
      <c r="F79" s="61"/>
    </row>
    <row r="80" spans="6:6" x14ac:dyDescent="0.3">
      <c r="F80" s="61"/>
    </row>
    <row r="81" spans="6:6" x14ac:dyDescent="0.3">
      <c r="F81" s="61"/>
    </row>
    <row r="82" spans="6:6" x14ac:dyDescent="0.3">
      <c r="F82" s="61"/>
    </row>
    <row r="83" spans="6:6" x14ac:dyDescent="0.3">
      <c r="F83" s="61"/>
    </row>
    <row r="84" spans="6:6" x14ac:dyDescent="0.3">
      <c r="F84" s="61"/>
    </row>
    <row r="85" spans="6:6" x14ac:dyDescent="0.3">
      <c r="F85" s="61"/>
    </row>
    <row r="86" spans="6:6" x14ac:dyDescent="0.3">
      <c r="F86" s="61"/>
    </row>
    <row r="87" spans="6:6" x14ac:dyDescent="0.3">
      <c r="F87" s="61"/>
    </row>
    <row r="88" spans="6:6" x14ac:dyDescent="0.3">
      <c r="F88" s="61"/>
    </row>
    <row r="89" spans="6:6" x14ac:dyDescent="0.3">
      <c r="F89" s="61"/>
    </row>
    <row r="90" spans="6:6" x14ac:dyDescent="0.3">
      <c r="F90" s="61"/>
    </row>
    <row r="91" spans="6:6" x14ac:dyDescent="0.3">
      <c r="F91" s="61"/>
    </row>
    <row r="92" spans="6:6" x14ac:dyDescent="0.3">
      <c r="F92" s="61"/>
    </row>
    <row r="93" spans="6:6" x14ac:dyDescent="0.3">
      <c r="F93" s="61"/>
    </row>
    <row r="94" spans="6:6" x14ac:dyDescent="0.3">
      <c r="F94" s="61"/>
    </row>
  </sheetData>
  <mergeCells count="9">
    <mergeCell ref="E48"/>
    <mergeCell ref="E44"/>
    <mergeCell ref="J3:O3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T67"/>
  <sheetViews>
    <sheetView topLeftCell="A18" workbookViewId="0">
      <selection activeCell="F13" sqref="F13:G25"/>
    </sheetView>
  </sheetViews>
  <sheetFormatPr defaultColWidth="9.140625" defaultRowHeight="16.5" x14ac:dyDescent="0.3"/>
  <cols>
    <col min="1" max="1" width="4.5703125" style="3" customWidth="1"/>
    <col min="2" max="3" width="3.140625" style="3" customWidth="1"/>
    <col min="4" max="4" width="10.140625" style="59" customWidth="1"/>
    <col min="5" max="5" width="8" style="59" customWidth="1"/>
    <col min="6" max="6" width="9.85546875" style="59" customWidth="1"/>
    <col min="7" max="7" width="65" style="3" customWidth="1"/>
    <col min="8" max="8" width="11.28515625" style="51" customWidth="1"/>
    <col min="9" max="9" width="12.5703125" style="51" customWidth="1"/>
    <col min="10" max="15" width="10.7109375" style="61" customWidth="1"/>
    <col min="16" max="19" width="9.140625" style="62"/>
    <col min="20" max="20" width="9.140625" style="63"/>
    <col min="21" max="16384" width="9.140625" style="3"/>
  </cols>
  <sheetData>
    <row r="2" spans="4:20" ht="17.25" thickBot="1" x14ac:dyDescent="0.35">
      <c r="G2" s="60" t="s">
        <v>0</v>
      </c>
      <c r="H2" s="60"/>
      <c r="I2" s="60"/>
    </row>
    <row r="3" spans="4:20" x14ac:dyDescent="0.3">
      <c r="D3" s="209" t="s">
        <v>1</v>
      </c>
      <c r="E3" s="211" t="s">
        <v>2</v>
      </c>
      <c r="F3" s="211" t="s">
        <v>3</v>
      </c>
      <c r="G3" s="213" t="s">
        <v>4</v>
      </c>
      <c r="H3" s="213" t="s">
        <v>5</v>
      </c>
      <c r="I3" s="213" t="s">
        <v>6</v>
      </c>
      <c r="J3" s="206" t="s">
        <v>7</v>
      </c>
      <c r="K3" s="207"/>
      <c r="L3" s="207"/>
      <c r="M3" s="207"/>
      <c r="N3" s="207"/>
      <c r="O3" s="208"/>
    </row>
    <row r="4" spans="4:20" s="68" customFormat="1" ht="50.25" thickBot="1" x14ac:dyDescent="0.3">
      <c r="D4" s="210"/>
      <c r="E4" s="212"/>
      <c r="F4" s="212"/>
      <c r="G4" s="214"/>
      <c r="H4" s="214"/>
      <c r="I4" s="214"/>
      <c r="J4" s="64" t="s">
        <v>8</v>
      </c>
      <c r="K4" s="64" t="s">
        <v>9</v>
      </c>
      <c r="L4" s="64" t="s">
        <v>10</v>
      </c>
      <c r="M4" s="64" t="s">
        <v>11</v>
      </c>
      <c r="N4" s="64" t="s">
        <v>12</v>
      </c>
      <c r="O4" s="65" t="s">
        <v>13</v>
      </c>
      <c r="P4" s="66"/>
      <c r="Q4" s="66"/>
      <c r="R4" s="66"/>
      <c r="S4" s="66"/>
      <c r="T4" s="67"/>
    </row>
    <row r="5" spans="4:20" s="58" customFormat="1" x14ac:dyDescent="0.25">
      <c r="D5" s="131"/>
      <c r="E5" s="131"/>
      <c r="F5" s="131"/>
      <c r="G5" s="131" t="s">
        <v>14</v>
      </c>
      <c r="H5" s="132"/>
      <c r="I5" s="132"/>
      <c r="J5" s="132"/>
      <c r="K5" s="132"/>
      <c r="L5" s="132"/>
      <c r="M5" s="132"/>
      <c r="N5" s="132"/>
      <c r="O5" s="133"/>
      <c r="P5" s="69"/>
      <c r="Q5" s="69"/>
      <c r="R5" s="69"/>
      <c r="S5" s="69"/>
      <c r="T5" s="70"/>
    </row>
    <row r="6" spans="4:20" s="58" customFormat="1" ht="45.75" customHeight="1" x14ac:dyDescent="0.25">
      <c r="D6" s="72"/>
      <c r="E6" s="8"/>
      <c r="F6" s="8"/>
      <c r="G6" s="9" t="s">
        <v>161</v>
      </c>
      <c r="H6" s="78">
        <f>SUM(H7:H8)</f>
        <v>6</v>
      </c>
      <c r="I6" s="13"/>
      <c r="J6" s="23"/>
      <c r="K6" s="23"/>
      <c r="L6" s="23"/>
      <c r="M6" s="23"/>
      <c r="N6" s="23"/>
      <c r="O6" s="24"/>
      <c r="P6" s="69"/>
      <c r="Q6" s="69"/>
      <c r="R6" s="69"/>
      <c r="S6" s="69"/>
      <c r="T6" s="70"/>
    </row>
    <row r="7" spans="4:20" s="58" customFormat="1" ht="33" x14ac:dyDescent="0.25">
      <c r="D7" s="77">
        <v>106</v>
      </c>
      <c r="E7" s="146"/>
      <c r="F7" s="32" t="s">
        <v>162</v>
      </c>
      <c r="G7" s="11" t="s">
        <v>163</v>
      </c>
      <c r="H7" s="83">
        <v>3</v>
      </c>
      <c r="I7" s="84" t="s">
        <v>164</v>
      </c>
      <c r="J7" s="23"/>
      <c r="K7" s="23"/>
      <c r="L7" s="23"/>
      <c r="M7" s="23"/>
      <c r="N7" s="23"/>
      <c r="O7" s="24" t="s">
        <v>389</v>
      </c>
      <c r="P7" s="69"/>
      <c r="Q7" s="69"/>
      <c r="R7" s="69"/>
      <c r="S7" s="69"/>
      <c r="T7" s="70"/>
    </row>
    <row r="8" spans="4:20" s="58" customFormat="1" ht="66" x14ac:dyDescent="0.25">
      <c r="D8" s="77">
        <v>109</v>
      </c>
      <c r="E8" s="80">
        <v>66</v>
      </c>
      <c r="F8" s="17" t="s">
        <v>390</v>
      </c>
      <c r="G8" s="11" t="s">
        <v>391</v>
      </c>
      <c r="H8" s="83">
        <v>3</v>
      </c>
      <c r="I8" s="84" t="s">
        <v>164</v>
      </c>
      <c r="J8" s="23"/>
      <c r="K8" s="23"/>
      <c r="L8" s="23"/>
      <c r="M8" s="23"/>
      <c r="N8" s="23"/>
      <c r="O8" s="24" t="s">
        <v>389</v>
      </c>
      <c r="P8" s="69"/>
      <c r="Q8" s="69"/>
      <c r="R8" s="69"/>
      <c r="S8" s="69"/>
      <c r="T8" s="70"/>
    </row>
    <row r="9" spans="4:20" s="58" customFormat="1" ht="16.5" customHeight="1" x14ac:dyDescent="0.25">
      <c r="D9" s="72"/>
      <c r="E9" s="8"/>
      <c r="F9" s="8"/>
      <c r="G9" s="9" t="s">
        <v>167</v>
      </c>
      <c r="H9" s="78">
        <f>SUM(H10:H10)</f>
        <v>3</v>
      </c>
      <c r="I9" s="13"/>
      <c r="J9" s="23"/>
      <c r="K9" s="23"/>
      <c r="L9" s="23"/>
      <c r="M9" s="23"/>
      <c r="N9" s="23"/>
      <c r="O9" s="24"/>
      <c r="P9" s="69"/>
      <c r="Q9" s="69"/>
      <c r="R9" s="69"/>
      <c r="S9" s="69"/>
      <c r="T9" s="70"/>
    </row>
    <row r="10" spans="4:20" s="58" customFormat="1" ht="66" x14ac:dyDescent="0.25">
      <c r="D10" s="72">
        <v>110</v>
      </c>
      <c r="E10" s="76">
        <v>67</v>
      </c>
      <c r="F10" s="17" t="s">
        <v>392</v>
      </c>
      <c r="G10" s="11" t="s">
        <v>393</v>
      </c>
      <c r="H10" s="83">
        <v>3</v>
      </c>
      <c r="I10" s="84" t="s">
        <v>164</v>
      </c>
      <c r="J10" s="23"/>
      <c r="K10" s="23"/>
      <c r="L10" s="23"/>
      <c r="M10" s="23"/>
      <c r="N10" s="23"/>
      <c r="O10" s="24" t="s">
        <v>389</v>
      </c>
      <c r="P10" s="69"/>
      <c r="Q10" s="69"/>
      <c r="R10" s="69"/>
      <c r="S10" s="69"/>
      <c r="T10" s="70"/>
    </row>
    <row r="11" spans="4:20" x14ac:dyDescent="0.3">
      <c r="D11" s="138"/>
      <c r="E11" s="138"/>
      <c r="F11" s="138"/>
      <c r="G11" s="138" t="s">
        <v>186</v>
      </c>
      <c r="H11" s="139"/>
      <c r="I11" s="139"/>
      <c r="J11" s="139"/>
      <c r="K11" s="139"/>
      <c r="L11" s="139"/>
      <c r="M11" s="139"/>
      <c r="N11" s="139"/>
      <c r="O11" s="140"/>
    </row>
    <row r="12" spans="4:20" s="58" customFormat="1" ht="16.5" customHeight="1" x14ac:dyDescent="0.25">
      <c r="D12" s="138"/>
      <c r="E12" s="138"/>
      <c r="F12" s="138"/>
      <c r="G12" s="138" t="s">
        <v>259</v>
      </c>
      <c r="H12" s="139"/>
      <c r="I12" s="139"/>
      <c r="J12" s="139"/>
      <c r="K12" s="139"/>
      <c r="L12" s="139"/>
      <c r="M12" s="139"/>
      <c r="N12" s="139"/>
      <c r="O12" s="140"/>
      <c r="P12" s="69"/>
      <c r="Q12" s="69"/>
      <c r="R12" s="69"/>
      <c r="S12" s="69"/>
      <c r="T12" s="70"/>
    </row>
    <row r="13" spans="4:20" s="58" customFormat="1" ht="57" customHeight="1" x14ac:dyDescent="0.25">
      <c r="D13" s="72"/>
      <c r="E13" s="18"/>
      <c r="F13" s="18"/>
      <c r="G13" s="19" t="s">
        <v>268</v>
      </c>
      <c r="H13" s="105">
        <f>SUM(H14:H14)</f>
        <v>3</v>
      </c>
      <c r="I13" s="20"/>
      <c r="J13" s="23"/>
      <c r="K13" s="23"/>
      <c r="L13" s="23"/>
      <c r="M13" s="23"/>
      <c r="N13" s="23"/>
      <c r="O13" s="24"/>
      <c r="P13" s="69"/>
      <c r="Q13" s="69"/>
      <c r="R13" s="69"/>
      <c r="S13" s="69"/>
      <c r="T13" s="70"/>
    </row>
    <row r="14" spans="4:20" s="58" customFormat="1" ht="49.5" x14ac:dyDescent="0.25">
      <c r="D14" s="77">
        <v>293</v>
      </c>
      <c r="E14" s="146"/>
      <c r="F14" s="33" t="s">
        <v>271</v>
      </c>
      <c r="G14" s="11" t="s">
        <v>272</v>
      </c>
      <c r="H14" s="104">
        <v>3</v>
      </c>
      <c r="I14" s="17" t="s">
        <v>267</v>
      </c>
      <c r="J14" s="23"/>
      <c r="K14" s="23"/>
      <c r="L14" s="23"/>
      <c r="M14" s="23"/>
      <c r="N14" s="23"/>
      <c r="O14" s="24" t="s">
        <v>389</v>
      </c>
      <c r="P14" s="69"/>
      <c r="Q14" s="69"/>
      <c r="R14" s="69"/>
      <c r="S14" s="69"/>
      <c r="T14" s="70"/>
    </row>
    <row r="15" spans="4:20" s="58" customFormat="1" ht="54.75" customHeight="1" x14ac:dyDescent="0.25">
      <c r="D15" s="72"/>
      <c r="E15" s="18"/>
      <c r="F15" s="18"/>
      <c r="G15" s="19" t="s">
        <v>273</v>
      </c>
      <c r="H15" s="105">
        <f>SUM(H16:H16)</f>
        <v>3</v>
      </c>
      <c r="I15" s="20"/>
      <c r="J15" s="23"/>
      <c r="K15" s="23"/>
      <c r="L15" s="23"/>
      <c r="M15" s="23"/>
      <c r="N15" s="23"/>
      <c r="O15" s="24"/>
      <c r="P15" s="69"/>
      <c r="Q15" s="69"/>
      <c r="R15" s="69"/>
      <c r="S15" s="69"/>
      <c r="T15" s="70"/>
    </row>
    <row r="16" spans="4:20" s="58" customFormat="1" ht="49.5" x14ac:dyDescent="0.25">
      <c r="D16" s="77">
        <v>298</v>
      </c>
      <c r="E16" s="146"/>
      <c r="F16" s="33" t="s">
        <v>276</v>
      </c>
      <c r="G16" s="11" t="s">
        <v>277</v>
      </c>
      <c r="H16" s="103">
        <v>3</v>
      </c>
      <c r="I16" s="12" t="s">
        <v>18</v>
      </c>
      <c r="J16" s="23"/>
      <c r="K16" s="23"/>
      <c r="L16" s="23"/>
      <c r="M16" s="23"/>
      <c r="N16" s="23"/>
      <c r="O16" s="24" t="s">
        <v>389</v>
      </c>
      <c r="P16" s="69"/>
      <c r="Q16" s="69"/>
      <c r="R16" s="69"/>
      <c r="S16" s="69"/>
      <c r="T16" s="70"/>
    </row>
    <row r="17" spans="4:20" s="58" customFormat="1" ht="58.5" customHeight="1" x14ac:dyDescent="0.25">
      <c r="D17" s="72"/>
      <c r="E17" s="18"/>
      <c r="F17" s="18"/>
      <c r="G17" s="19" t="s">
        <v>280</v>
      </c>
      <c r="H17" s="102">
        <f>SUM(H18:H18)</f>
        <v>3</v>
      </c>
      <c r="I17" s="20"/>
      <c r="J17" s="23"/>
      <c r="K17" s="23"/>
      <c r="L17" s="23"/>
      <c r="M17" s="23"/>
      <c r="N17" s="23"/>
      <c r="O17" s="24"/>
      <c r="P17" s="69"/>
      <c r="Q17" s="69"/>
      <c r="R17" s="69"/>
      <c r="S17" s="69"/>
      <c r="T17" s="70"/>
    </row>
    <row r="18" spans="4:20" s="58" customFormat="1" ht="50.25" thickBot="1" x14ac:dyDescent="0.3">
      <c r="D18" s="77">
        <v>310</v>
      </c>
      <c r="E18" s="146"/>
      <c r="F18" s="33" t="s">
        <v>285</v>
      </c>
      <c r="G18" s="11" t="s">
        <v>286</v>
      </c>
      <c r="H18" s="79">
        <v>3</v>
      </c>
      <c r="I18" s="16" t="s">
        <v>89</v>
      </c>
      <c r="J18" s="23"/>
      <c r="K18" s="23"/>
      <c r="L18" s="23"/>
      <c r="M18" s="23"/>
      <c r="N18" s="23"/>
      <c r="O18" s="24" t="s">
        <v>389</v>
      </c>
      <c r="P18" s="69"/>
      <c r="Q18" s="69"/>
      <c r="R18" s="69"/>
      <c r="S18" s="69"/>
      <c r="T18" s="70"/>
    </row>
    <row r="19" spans="4:20" s="58" customFormat="1" ht="56.25" customHeight="1" x14ac:dyDescent="0.25">
      <c r="D19" s="72"/>
      <c r="E19" s="18"/>
      <c r="F19" s="18"/>
      <c r="G19" s="19" t="s">
        <v>287</v>
      </c>
      <c r="H19" s="105">
        <f>SUM(H20:H20)</f>
        <v>3</v>
      </c>
      <c r="I19" s="20"/>
      <c r="J19" s="23"/>
      <c r="K19" s="23"/>
      <c r="L19" s="23"/>
      <c r="M19" s="23"/>
      <c r="N19" s="23"/>
      <c r="O19" s="24"/>
      <c r="P19" s="69"/>
      <c r="Q19" s="69"/>
      <c r="R19" s="69"/>
      <c r="S19" s="69"/>
      <c r="T19" s="70"/>
    </row>
    <row r="20" spans="4:20" s="58" customFormat="1" ht="49.5" x14ac:dyDescent="0.25">
      <c r="D20" s="77">
        <v>316</v>
      </c>
      <c r="E20" s="146"/>
      <c r="F20" s="33" t="s">
        <v>290</v>
      </c>
      <c r="G20" s="11" t="s">
        <v>291</v>
      </c>
      <c r="H20" s="104">
        <v>3</v>
      </c>
      <c r="I20" s="17" t="s">
        <v>267</v>
      </c>
      <c r="J20" s="23"/>
      <c r="K20" s="23"/>
      <c r="L20" s="23"/>
      <c r="M20" s="23"/>
      <c r="N20" s="23"/>
      <c r="O20" s="24" t="s">
        <v>389</v>
      </c>
      <c r="P20" s="69"/>
      <c r="Q20" s="69"/>
      <c r="R20" s="69"/>
      <c r="S20" s="69"/>
      <c r="T20" s="70"/>
    </row>
    <row r="21" spans="4:20" s="58" customFormat="1" ht="35.25" customHeight="1" x14ac:dyDescent="0.25">
      <c r="D21" s="72"/>
      <c r="E21" s="18"/>
      <c r="F21" s="18"/>
      <c r="G21" s="19" t="s">
        <v>308</v>
      </c>
      <c r="H21" s="102">
        <f>SUM(H22:H23)</f>
        <v>6</v>
      </c>
      <c r="I21" s="20"/>
      <c r="J21" s="23"/>
      <c r="K21" s="23"/>
      <c r="L21" s="23"/>
      <c r="M21" s="23"/>
      <c r="N21" s="23"/>
      <c r="O21" s="24"/>
      <c r="P21" s="69"/>
      <c r="Q21" s="69"/>
      <c r="R21" s="69"/>
      <c r="S21" s="69"/>
      <c r="T21" s="70"/>
    </row>
    <row r="22" spans="4:20" s="58" customFormat="1" ht="66" x14ac:dyDescent="0.25">
      <c r="D22" s="77">
        <v>344</v>
      </c>
      <c r="E22" s="146"/>
      <c r="F22" s="33" t="s">
        <v>311</v>
      </c>
      <c r="G22" s="11" t="s">
        <v>312</v>
      </c>
      <c r="H22" s="104">
        <v>3</v>
      </c>
      <c r="I22" s="17" t="s">
        <v>267</v>
      </c>
      <c r="J22" s="23"/>
      <c r="K22" s="23"/>
      <c r="L22" s="23"/>
      <c r="M22" s="23"/>
      <c r="N22" s="23"/>
      <c r="O22" s="24" t="s">
        <v>389</v>
      </c>
      <c r="P22" s="69"/>
      <c r="Q22" s="69"/>
      <c r="R22" s="69"/>
      <c r="S22" s="69"/>
      <c r="T22" s="70"/>
    </row>
    <row r="23" spans="4:20" s="58" customFormat="1" ht="49.5" x14ac:dyDescent="0.25">
      <c r="D23" s="77">
        <v>345</v>
      </c>
      <c r="E23" s="80">
        <v>216</v>
      </c>
      <c r="F23" s="45" t="s">
        <v>394</v>
      </c>
      <c r="G23" s="11" t="s">
        <v>395</v>
      </c>
      <c r="H23" s="104">
        <v>3</v>
      </c>
      <c r="I23" s="17" t="s">
        <v>267</v>
      </c>
      <c r="J23" s="23"/>
      <c r="K23" s="23"/>
      <c r="L23" s="23"/>
      <c r="M23" s="23"/>
      <c r="N23" s="23"/>
      <c r="O23" s="24" t="s">
        <v>389</v>
      </c>
      <c r="P23" s="69"/>
      <c r="Q23" s="69"/>
      <c r="R23" s="69"/>
      <c r="S23" s="69"/>
      <c r="T23" s="70"/>
    </row>
    <row r="24" spans="4:20" ht="41.25" customHeight="1" x14ac:dyDescent="0.3">
      <c r="D24" s="72"/>
      <c r="E24" s="18"/>
      <c r="F24" s="18"/>
      <c r="G24" s="19" t="s">
        <v>313</v>
      </c>
      <c r="H24" s="102">
        <f>SUM(H25:H25)</f>
        <v>3</v>
      </c>
      <c r="I24" s="20"/>
      <c r="J24" s="23"/>
      <c r="K24" s="23"/>
      <c r="L24" s="23"/>
      <c r="M24" s="23"/>
      <c r="N24" s="23"/>
      <c r="O24" s="24"/>
      <c r="P24" s="69"/>
    </row>
    <row r="25" spans="4:20" s="62" customFormat="1" ht="66.75" thickBot="1" x14ac:dyDescent="0.35">
      <c r="D25" s="77">
        <v>348</v>
      </c>
      <c r="E25" s="146"/>
      <c r="F25" s="33" t="s">
        <v>314</v>
      </c>
      <c r="G25" s="11" t="s">
        <v>315</v>
      </c>
      <c r="H25" s="79">
        <v>3</v>
      </c>
      <c r="I25" s="16" t="s">
        <v>89</v>
      </c>
      <c r="J25" s="23"/>
      <c r="K25" s="23"/>
      <c r="L25" s="23"/>
      <c r="M25" s="23"/>
      <c r="N25" s="23"/>
      <c r="O25" s="24" t="s">
        <v>389</v>
      </c>
      <c r="P25" s="69"/>
      <c r="T25" s="63"/>
    </row>
    <row r="26" spans="4:20" x14ac:dyDescent="0.3">
      <c r="F26" s="61"/>
    </row>
    <row r="27" spans="4:20" x14ac:dyDescent="0.3">
      <c r="F27" s="61"/>
    </row>
    <row r="28" spans="4:20" x14ac:dyDescent="0.3">
      <c r="F28" s="61"/>
    </row>
    <row r="29" spans="4:20" x14ac:dyDescent="0.3">
      <c r="F29" s="61"/>
    </row>
    <row r="30" spans="4:20" x14ac:dyDescent="0.3">
      <c r="F30" s="61"/>
    </row>
    <row r="31" spans="4:20" x14ac:dyDescent="0.3">
      <c r="F31" s="61"/>
    </row>
    <row r="32" spans="4:20" x14ac:dyDescent="0.3">
      <c r="F32" s="61"/>
    </row>
    <row r="33" spans="6:6" x14ac:dyDescent="0.3">
      <c r="F33" s="61"/>
    </row>
    <row r="34" spans="6:6" x14ac:dyDescent="0.3">
      <c r="F34" s="61"/>
    </row>
    <row r="35" spans="6:6" x14ac:dyDescent="0.3">
      <c r="F35" s="61"/>
    </row>
    <row r="36" spans="6:6" x14ac:dyDescent="0.3">
      <c r="F36" s="61"/>
    </row>
    <row r="37" spans="6:6" x14ac:dyDescent="0.3">
      <c r="F37" s="61"/>
    </row>
    <row r="38" spans="6:6" x14ac:dyDescent="0.3">
      <c r="F38" s="61"/>
    </row>
    <row r="39" spans="6:6" x14ac:dyDescent="0.3">
      <c r="F39" s="61"/>
    </row>
    <row r="40" spans="6:6" x14ac:dyDescent="0.3">
      <c r="F40" s="61"/>
    </row>
    <row r="41" spans="6:6" x14ac:dyDescent="0.3">
      <c r="F41" s="61"/>
    </row>
    <row r="42" spans="6:6" x14ac:dyDescent="0.3">
      <c r="F42" s="61"/>
    </row>
    <row r="43" spans="6:6" x14ac:dyDescent="0.3">
      <c r="F43" s="61"/>
    </row>
    <row r="44" spans="6:6" x14ac:dyDescent="0.3">
      <c r="F44" s="61"/>
    </row>
    <row r="45" spans="6:6" x14ac:dyDescent="0.3">
      <c r="F45" s="61"/>
    </row>
    <row r="46" spans="6:6" x14ac:dyDescent="0.3">
      <c r="F46" s="61"/>
    </row>
    <row r="47" spans="6:6" x14ac:dyDescent="0.3">
      <c r="F47" s="61"/>
    </row>
    <row r="48" spans="6:6" x14ac:dyDescent="0.3">
      <c r="F48" s="61"/>
    </row>
    <row r="49" spans="6:6" x14ac:dyDescent="0.3">
      <c r="F49" s="61"/>
    </row>
    <row r="50" spans="6:6" x14ac:dyDescent="0.3">
      <c r="F50" s="61"/>
    </row>
    <row r="51" spans="6:6" x14ac:dyDescent="0.3">
      <c r="F51" s="61"/>
    </row>
    <row r="52" spans="6:6" x14ac:dyDescent="0.3">
      <c r="F52" s="61"/>
    </row>
    <row r="53" spans="6:6" x14ac:dyDescent="0.3">
      <c r="F53" s="61"/>
    </row>
    <row r="54" spans="6:6" x14ac:dyDescent="0.3">
      <c r="F54" s="61"/>
    </row>
    <row r="55" spans="6:6" x14ac:dyDescent="0.3">
      <c r="F55" s="61"/>
    </row>
    <row r="56" spans="6:6" x14ac:dyDescent="0.3">
      <c r="F56" s="61"/>
    </row>
    <row r="57" spans="6:6" x14ac:dyDescent="0.3">
      <c r="F57" s="61"/>
    </row>
    <row r="58" spans="6:6" x14ac:dyDescent="0.3">
      <c r="F58" s="61"/>
    </row>
    <row r="59" spans="6:6" x14ac:dyDescent="0.3">
      <c r="F59" s="61"/>
    </row>
    <row r="60" spans="6:6" x14ac:dyDescent="0.3">
      <c r="F60" s="61"/>
    </row>
    <row r="61" spans="6:6" x14ac:dyDescent="0.3">
      <c r="F61" s="61"/>
    </row>
    <row r="62" spans="6:6" x14ac:dyDescent="0.3">
      <c r="F62" s="61"/>
    </row>
    <row r="63" spans="6:6" x14ac:dyDescent="0.3">
      <c r="F63" s="61"/>
    </row>
    <row r="64" spans="6:6" x14ac:dyDescent="0.3">
      <c r="F64" s="61"/>
    </row>
    <row r="65" spans="6:6" x14ac:dyDescent="0.3">
      <c r="F65" s="61"/>
    </row>
    <row r="66" spans="6:6" x14ac:dyDescent="0.3">
      <c r="F66" s="61"/>
    </row>
    <row r="67" spans="6:6" x14ac:dyDescent="0.3">
      <c r="F67" s="61"/>
    </row>
  </sheetData>
  <mergeCells count="7">
    <mergeCell ref="J3:O3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T105"/>
  <sheetViews>
    <sheetView topLeftCell="A52" workbookViewId="0">
      <selection activeCell="F56" sqref="F56:G59"/>
    </sheetView>
  </sheetViews>
  <sheetFormatPr defaultColWidth="9.140625" defaultRowHeight="16.5" x14ac:dyDescent="0.3"/>
  <cols>
    <col min="1" max="1" width="4.5703125" style="3" customWidth="1"/>
    <col min="2" max="3" width="3.140625" style="3" customWidth="1"/>
    <col min="4" max="4" width="10.140625" style="59" customWidth="1"/>
    <col min="5" max="5" width="8" style="59" customWidth="1"/>
    <col min="6" max="6" width="9.85546875" style="59" customWidth="1"/>
    <col min="7" max="7" width="65" style="3" customWidth="1"/>
    <col min="8" max="8" width="11.28515625" style="51" customWidth="1"/>
    <col min="9" max="9" width="12.5703125" style="51" customWidth="1"/>
    <col min="10" max="15" width="10.7109375" style="61" customWidth="1"/>
    <col min="16" max="19" width="9.140625" style="62"/>
    <col min="20" max="20" width="9.140625" style="63"/>
    <col min="21" max="16384" width="9.140625" style="3"/>
  </cols>
  <sheetData>
    <row r="2" spans="4:20" ht="17.25" thickBot="1" x14ac:dyDescent="0.35">
      <c r="G2" s="60" t="s">
        <v>0</v>
      </c>
      <c r="H2" s="60"/>
      <c r="I2" s="60"/>
    </row>
    <row r="3" spans="4:20" x14ac:dyDescent="0.3">
      <c r="D3" s="209" t="s">
        <v>1</v>
      </c>
      <c r="E3" s="211" t="s">
        <v>2</v>
      </c>
      <c r="F3" s="211" t="s">
        <v>3</v>
      </c>
      <c r="G3" s="213" t="s">
        <v>4</v>
      </c>
      <c r="H3" s="213" t="s">
        <v>5</v>
      </c>
      <c r="I3" s="213" t="s">
        <v>6</v>
      </c>
      <c r="J3" s="206" t="s">
        <v>7</v>
      </c>
      <c r="K3" s="207"/>
      <c r="L3" s="207"/>
      <c r="M3" s="207"/>
      <c r="N3" s="207"/>
      <c r="O3" s="208"/>
    </row>
    <row r="4" spans="4:20" s="68" customFormat="1" ht="50.25" thickBot="1" x14ac:dyDescent="0.3">
      <c r="D4" s="210"/>
      <c r="E4" s="212"/>
      <c r="F4" s="212"/>
      <c r="G4" s="214"/>
      <c r="H4" s="214"/>
      <c r="I4" s="214"/>
      <c r="J4" s="64" t="s">
        <v>8</v>
      </c>
      <c r="K4" s="64" t="s">
        <v>9</v>
      </c>
      <c r="L4" s="64" t="s">
        <v>10</v>
      </c>
      <c r="M4" s="64" t="s">
        <v>11</v>
      </c>
      <c r="N4" s="64" t="s">
        <v>12</v>
      </c>
      <c r="O4" s="65" t="s">
        <v>13</v>
      </c>
      <c r="P4" s="66"/>
      <c r="Q4" s="66"/>
      <c r="R4" s="66"/>
      <c r="S4" s="66"/>
      <c r="T4" s="67"/>
    </row>
    <row r="5" spans="4:20" s="58" customFormat="1" x14ac:dyDescent="0.25">
      <c r="D5" s="131"/>
      <c r="E5" s="131"/>
      <c r="F5" s="131"/>
      <c r="G5" s="131" t="s">
        <v>14</v>
      </c>
      <c r="H5" s="132"/>
      <c r="I5" s="132"/>
      <c r="J5" s="132"/>
      <c r="K5" s="132"/>
      <c r="L5" s="132"/>
      <c r="M5" s="132"/>
      <c r="N5" s="132"/>
      <c r="O5" s="133"/>
      <c r="P5" s="69"/>
      <c r="Q5" s="69"/>
      <c r="R5" s="69"/>
      <c r="S5" s="69"/>
      <c r="T5" s="70"/>
    </row>
    <row r="6" spans="4:20" s="62" customFormat="1" ht="51.75" customHeight="1" x14ac:dyDescent="0.3">
      <c r="D6" s="72"/>
      <c r="E6" s="35"/>
      <c r="F6" s="35"/>
      <c r="G6" s="36" t="s">
        <v>396</v>
      </c>
      <c r="H6" s="85">
        <f>H8+H7+H9+H10+H11</f>
        <v>15</v>
      </c>
      <c r="I6" s="28"/>
      <c r="J6" s="148"/>
      <c r="K6" s="23"/>
      <c r="L6" s="23"/>
      <c r="M6" s="23"/>
      <c r="N6" s="23"/>
      <c r="O6" s="24"/>
      <c r="P6" s="69"/>
      <c r="T6" s="63"/>
    </row>
    <row r="7" spans="4:20" s="62" customFormat="1" ht="69" x14ac:dyDescent="0.3">
      <c r="D7" s="72">
        <v>126</v>
      </c>
      <c r="E7" s="76">
        <v>76</v>
      </c>
      <c r="F7" s="151" t="s">
        <v>397</v>
      </c>
      <c r="G7" s="122" t="s">
        <v>398</v>
      </c>
      <c r="H7" s="123">
        <v>3</v>
      </c>
      <c r="I7" s="17" t="s">
        <v>134</v>
      </c>
      <c r="J7" s="148"/>
      <c r="K7" s="23"/>
      <c r="L7" s="23" t="s">
        <v>399</v>
      </c>
      <c r="M7" s="23"/>
      <c r="N7" s="23"/>
      <c r="O7" s="24"/>
      <c r="T7" s="63"/>
    </row>
    <row r="8" spans="4:20" s="62" customFormat="1" ht="34.5" x14ac:dyDescent="0.3">
      <c r="D8" s="72">
        <v>127</v>
      </c>
      <c r="E8" s="76">
        <v>77</v>
      </c>
      <c r="F8" s="151" t="s">
        <v>400</v>
      </c>
      <c r="G8" s="122" t="s">
        <v>401</v>
      </c>
      <c r="H8" s="123">
        <v>3</v>
      </c>
      <c r="I8" s="17" t="s">
        <v>134</v>
      </c>
      <c r="J8" s="148"/>
      <c r="K8" s="23"/>
      <c r="L8" s="23" t="s">
        <v>399</v>
      </c>
      <c r="M8" s="23"/>
      <c r="N8" s="23"/>
      <c r="O8" s="24"/>
      <c r="T8" s="63"/>
    </row>
    <row r="9" spans="4:20" s="62" customFormat="1" ht="51.75" x14ac:dyDescent="0.3">
      <c r="D9" s="72">
        <v>128</v>
      </c>
      <c r="E9" s="76">
        <v>78</v>
      </c>
      <c r="F9" s="151" t="s">
        <v>402</v>
      </c>
      <c r="G9" s="122" t="s">
        <v>403</v>
      </c>
      <c r="H9" s="123">
        <v>3</v>
      </c>
      <c r="I9" s="17" t="s">
        <v>134</v>
      </c>
      <c r="J9" s="148"/>
      <c r="K9" s="23"/>
      <c r="L9" s="23" t="s">
        <v>399</v>
      </c>
      <c r="M9" s="23"/>
      <c r="N9" s="23"/>
      <c r="O9" s="24"/>
      <c r="T9" s="63"/>
    </row>
    <row r="10" spans="4:20" s="62" customFormat="1" ht="51.75" x14ac:dyDescent="0.3">
      <c r="D10" s="72">
        <v>129</v>
      </c>
      <c r="E10" s="76">
        <v>79</v>
      </c>
      <c r="F10" s="151" t="s">
        <v>404</v>
      </c>
      <c r="G10" s="122" t="s">
        <v>405</v>
      </c>
      <c r="H10" s="123">
        <v>3</v>
      </c>
      <c r="I10" s="17" t="s">
        <v>134</v>
      </c>
      <c r="J10" s="148"/>
      <c r="K10" s="23"/>
      <c r="L10" s="23" t="s">
        <v>399</v>
      </c>
      <c r="M10" s="23"/>
      <c r="N10" s="23"/>
      <c r="O10" s="24"/>
      <c r="T10" s="63"/>
    </row>
    <row r="11" spans="4:20" s="62" customFormat="1" ht="34.5" x14ac:dyDescent="0.3">
      <c r="D11" s="72">
        <v>130</v>
      </c>
      <c r="E11" s="127">
        <v>80</v>
      </c>
      <c r="F11" s="151" t="s">
        <v>406</v>
      </c>
      <c r="G11" s="122" t="s">
        <v>407</v>
      </c>
      <c r="H11" s="123">
        <v>3</v>
      </c>
      <c r="I11" s="17" t="s">
        <v>134</v>
      </c>
      <c r="J11" s="148"/>
      <c r="K11" s="23"/>
      <c r="L11" s="23" t="s">
        <v>399</v>
      </c>
      <c r="M11" s="23"/>
      <c r="N11" s="23"/>
      <c r="O11" s="24"/>
      <c r="T11" s="63"/>
    </row>
    <row r="12" spans="4:20" s="62" customFormat="1" ht="58.5" customHeight="1" x14ac:dyDescent="0.3">
      <c r="D12" s="72"/>
      <c r="E12" s="35"/>
      <c r="F12" s="35"/>
      <c r="G12" s="36" t="s">
        <v>408</v>
      </c>
      <c r="H12" s="85">
        <f>H13+H14</f>
        <v>6</v>
      </c>
      <c r="I12" s="28"/>
      <c r="J12" s="216"/>
      <c r="K12" s="23"/>
      <c r="L12" s="23"/>
      <c r="M12" s="23"/>
      <c r="N12" s="23"/>
      <c r="O12" s="24"/>
      <c r="T12" s="63"/>
    </row>
    <row r="13" spans="4:20" s="62" customFormat="1" ht="51.75" x14ac:dyDescent="0.3">
      <c r="D13" s="72">
        <v>131</v>
      </c>
      <c r="E13" s="76">
        <v>81</v>
      </c>
      <c r="F13" s="21" t="s">
        <v>409</v>
      </c>
      <c r="G13" s="124" t="s">
        <v>410</v>
      </c>
      <c r="H13" s="123">
        <v>3</v>
      </c>
      <c r="I13" s="17" t="s">
        <v>134</v>
      </c>
      <c r="J13" s="216"/>
      <c r="K13" s="23"/>
      <c r="L13" s="23" t="s">
        <v>399</v>
      </c>
      <c r="M13" s="23"/>
      <c r="N13" s="23"/>
      <c r="O13" s="24"/>
      <c r="T13" s="63"/>
    </row>
    <row r="14" spans="4:20" s="62" customFormat="1" ht="51.75" x14ac:dyDescent="0.3">
      <c r="D14" s="72">
        <v>132</v>
      </c>
      <c r="E14" s="76">
        <v>82</v>
      </c>
      <c r="F14" s="21" t="s">
        <v>411</v>
      </c>
      <c r="G14" s="122" t="s">
        <v>412</v>
      </c>
      <c r="H14" s="123">
        <v>3</v>
      </c>
      <c r="I14" s="17" t="s">
        <v>134</v>
      </c>
      <c r="J14" s="216"/>
      <c r="K14" s="23"/>
      <c r="L14" s="23" t="s">
        <v>399</v>
      </c>
      <c r="M14" s="23"/>
      <c r="N14" s="23"/>
      <c r="O14" s="24"/>
      <c r="T14" s="63"/>
    </row>
    <row r="15" spans="4:20" s="62" customFormat="1" ht="58.5" customHeight="1" x14ac:dyDescent="0.3">
      <c r="D15" s="72"/>
      <c r="E15" s="35"/>
      <c r="F15" s="35"/>
      <c r="G15" s="36" t="s">
        <v>413</v>
      </c>
      <c r="H15" s="85">
        <f>H16+H17</f>
        <v>6</v>
      </c>
      <c r="I15" s="28"/>
      <c r="J15" s="216"/>
      <c r="K15" s="23"/>
      <c r="L15" s="23"/>
      <c r="M15" s="23"/>
      <c r="N15" s="23"/>
      <c r="O15" s="24"/>
      <c r="T15" s="63"/>
    </row>
    <row r="16" spans="4:20" s="62" customFormat="1" ht="69" x14ac:dyDescent="0.3">
      <c r="D16" s="72">
        <v>133</v>
      </c>
      <c r="E16" s="76">
        <v>83</v>
      </c>
      <c r="F16" s="21" t="s">
        <v>414</v>
      </c>
      <c r="G16" s="122" t="s">
        <v>415</v>
      </c>
      <c r="H16" s="123">
        <v>3</v>
      </c>
      <c r="I16" s="17" t="s">
        <v>134</v>
      </c>
      <c r="J16" s="216"/>
      <c r="K16" s="23"/>
      <c r="L16" s="23" t="s">
        <v>399</v>
      </c>
      <c r="M16" s="23"/>
      <c r="N16" s="23"/>
      <c r="O16" s="24"/>
      <c r="T16" s="63"/>
    </row>
    <row r="17" spans="4:15" ht="69" x14ac:dyDescent="0.3">
      <c r="D17" s="72">
        <v>134</v>
      </c>
      <c r="E17" s="76">
        <v>84</v>
      </c>
      <c r="F17" s="21" t="s">
        <v>416</v>
      </c>
      <c r="G17" s="122" t="s">
        <v>417</v>
      </c>
      <c r="H17" s="123">
        <v>3</v>
      </c>
      <c r="I17" s="17" t="s">
        <v>134</v>
      </c>
      <c r="J17" s="216"/>
      <c r="K17" s="23"/>
      <c r="L17" s="23" t="s">
        <v>399</v>
      </c>
      <c r="M17" s="23"/>
      <c r="N17" s="23"/>
      <c r="O17" s="24"/>
    </row>
    <row r="18" spans="4:15" ht="59.25" customHeight="1" x14ac:dyDescent="0.3">
      <c r="D18" s="72"/>
      <c r="E18" s="35"/>
      <c r="F18" s="35"/>
      <c r="G18" s="36" t="s">
        <v>418</v>
      </c>
      <c r="H18" s="85">
        <f>H19+H20+H21</f>
        <v>9</v>
      </c>
      <c r="I18" s="28"/>
      <c r="J18" s="216"/>
      <c r="K18" s="23"/>
      <c r="L18" s="23"/>
      <c r="M18" s="23"/>
      <c r="N18" s="23"/>
      <c r="O18" s="24"/>
    </row>
    <row r="19" spans="4:15" ht="34.5" x14ac:dyDescent="0.3">
      <c r="D19" s="72">
        <v>135</v>
      </c>
      <c r="E19" s="76">
        <v>85</v>
      </c>
      <c r="F19" s="21" t="s">
        <v>419</v>
      </c>
      <c r="G19" s="122" t="s">
        <v>420</v>
      </c>
      <c r="H19" s="123">
        <v>3</v>
      </c>
      <c r="I19" s="17" t="s">
        <v>134</v>
      </c>
      <c r="J19" s="216"/>
      <c r="K19" s="23"/>
      <c r="L19" s="23" t="s">
        <v>399</v>
      </c>
      <c r="M19" s="23"/>
      <c r="N19" s="23"/>
      <c r="O19" s="24"/>
    </row>
    <row r="20" spans="4:15" ht="33" x14ac:dyDescent="0.3">
      <c r="D20" s="72">
        <v>136</v>
      </c>
      <c r="E20" s="76">
        <v>86</v>
      </c>
      <c r="F20" s="21" t="s">
        <v>421</v>
      </c>
      <c r="G20" s="122" t="s">
        <v>422</v>
      </c>
      <c r="H20" s="123">
        <v>3</v>
      </c>
      <c r="I20" s="17" t="s">
        <v>134</v>
      </c>
      <c r="J20" s="216"/>
      <c r="K20" s="23"/>
      <c r="L20" s="23" t="s">
        <v>399</v>
      </c>
      <c r="M20" s="23"/>
      <c r="N20" s="23"/>
      <c r="O20" s="24"/>
    </row>
    <row r="21" spans="4:15" ht="34.5" x14ac:dyDescent="0.3">
      <c r="D21" s="72">
        <v>137</v>
      </c>
      <c r="E21" s="76">
        <v>87</v>
      </c>
      <c r="F21" s="21" t="s">
        <v>423</v>
      </c>
      <c r="G21" s="122" t="s">
        <v>424</v>
      </c>
      <c r="H21" s="123">
        <v>3</v>
      </c>
      <c r="I21" s="17" t="s">
        <v>134</v>
      </c>
      <c r="J21" s="216"/>
      <c r="K21" s="23"/>
      <c r="L21" s="23" t="s">
        <v>399</v>
      </c>
      <c r="M21" s="23"/>
      <c r="N21" s="23"/>
      <c r="O21" s="24"/>
    </row>
    <row r="22" spans="4:15" ht="51" customHeight="1" x14ac:dyDescent="0.3">
      <c r="D22" s="72"/>
      <c r="E22" s="37"/>
      <c r="F22" s="37"/>
      <c r="G22" s="38" t="s">
        <v>425</v>
      </c>
      <c r="H22" s="85">
        <f>H23+H24+H25</f>
        <v>9</v>
      </c>
      <c r="I22" s="28"/>
      <c r="J22" s="216"/>
      <c r="K22" s="23"/>
      <c r="L22" s="23"/>
      <c r="M22" s="23"/>
      <c r="N22" s="23"/>
      <c r="O22" s="24"/>
    </row>
    <row r="23" spans="4:15" ht="51.75" x14ac:dyDescent="0.3">
      <c r="D23" s="72">
        <v>138</v>
      </c>
      <c r="E23" s="76">
        <v>88</v>
      </c>
      <c r="F23" s="21" t="s">
        <v>426</v>
      </c>
      <c r="G23" s="122" t="s">
        <v>427</v>
      </c>
      <c r="H23" s="123">
        <v>3</v>
      </c>
      <c r="I23" s="17" t="s">
        <v>134</v>
      </c>
      <c r="J23" s="216"/>
      <c r="K23" s="23"/>
      <c r="L23" s="23" t="s">
        <v>399</v>
      </c>
      <c r="M23" s="23"/>
      <c r="N23" s="23"/>
      <c r="O23" s="24"/>
    </row>
    <row r="24" spans="4:15" ht="51.75" x14ac:dyDescent="0.3">
      <c r="D24" s="72">
        <v>139</v>
      </c>
      <c r="E24" s="76">
        <v>89</v>
      </c>
      <c r="F24" s="21" t="s">
        <v>428</v>
      </c>
      <c r="G24" s="122" t="s">
        <v>429</v>
      </c>
      <c r="H24" s="123">
        <v>3</v>
      </c>
      <c r="I24" s="17" t="s">
        <v>134</v>
      </c>
      <c r="J24" s="216"/>
      <c r="K24" s="23"/>
      <c r="L24" s="23" t="s">
        <v>399</v>
      </c>
      <c r="M24" s="23"/>
      <c r="N24" s="23"/>
      <c r="O24" s="24"/>
    </row>
    <row r="25" spans="4:15" ht="34.5" x14ac:dyDescent="0.3">
      <c r="D25" s="72">
        <v>140</v>
      </c>
      <c r="E25" s="76">
        <v>90</v>
      </c>
      <c r="F25" s="21" t="s">
        <v>430</v>
      </c>
      <c r="G25" s="122" t="s">
        <v>431</v>
      </c>
      <c r="H25" s="123">
        <v>3</v>
      </c>
      <c r="I25" s="17" t="s">
        <v>134</v>
      </c>
      <c r="J25" s="216"/>
      <c r="K25" s="23"/>
      <c r="L25" s="23" t="s">
        <v>399</v>
      </c>
      <c r="M25" s="23"/>
      <c r="N25" s="23"/>
      <c r="O25" s="24"/>
    </row>
    <row r="26" spans="4:15" ht="52.5" customHeight="1" x14ac:dyDescent="0.3">
      <c r="D26" s="72"/>
      <c r="E26" s="39"/>
      <c r="F26" s="39"/>
      <c r="G26" s="40" t="s">
        <v>432</v>
      </c>
      <c r="H26" s="85">
        <f>H27+H28</f>
        <v>6</v>
      </c>
      <c r="I26" s="28"/>
      <c r="J26" s="148"/>
      <c r="K26" s="23"/>
      <c r="L26" s="23"/>
      <c r="M26" s="23"/>
      <c r="N26" s="23"/>
      <c r="O26" s="24"/>
    </row>
    <row r="27" spans="4:15" ht="86.25" x14ac:dyDescent="0.3">
      <c r="D27" s="72">
        <v>141</v>
      </c>
      <c r="E27" s="76">
        <v>91</v>
      </c>
      <c r="F27" s="30" t="s">
        <v>433</v>
      </c>
      <c r="G27" s="124" t="s">
        <v>434</v>
      </c>
      <c r="H27" s="123">
        <v>3</v>
      </c>
      <c r="I27" s="17" t="s">
        <v>134</v>
      </c>
      <c r="J27" s="148"/>
      <c r="K27" s="23"/>
      <c r="L27" s="23" t="s">
        <v>399</v>
      </c>
      <c r="M27" s="23"/>
      <c r="N27" s="23"/>
      <c r="O27" s="24"/>
    </row>
    <row r="28" spans="4:15" ht="51.75" x14ac:dyDescent="0.3">
      <c r="D28" s="72">
        <v>142</v>
      </c>
      <c r="E28" s="76">
        <v>92</v>
      </c>
      <c r="F28" s="30" t="s">
        <v>435</v>
      </c>
      <c r="G28" s="124" t="s">
        <v>436</v>
      </c>
      <c r="H28" s="123">
        <v>3</v>
      </c>
      <c r="I28" s="17" t="s">
        <v>134</v>
      </c>
      <c r="J28" s="148"/>
      <c r="K28" s="23"/>
      <c r="L28" s="23" t="s">
        <v>399</v>
      </c>
      <c r="M28" s="23"/>
      <c r="N28" s="23"/>
      <c r="O28" s="24"/>
    </row>
    <row r="29" spans="4:15" ht="43.5" customHeight="1" x14ac:dyDescent="0.3">
      <c r="D29" s="72"/>
      <c r="E29" s="39"/>
      <c r="F29" s="39"/>
      <c r="G29" s="40" t="s">
        <v>437</v>
      </c>
      <c r="H29" s="85">
        <f>H30+H31</f>
        <v>6</v>
      </c>
      <c r="I29" s="28"/>
      <c r="J29" s="148"/>
      <c r="K29" s="23"/>
      <c r="L29" s="23"/>
      <c r="M29" s="23"/>
      <c r="N29" s="23"/>
      <c r="O29" s="24"/>
    </row>
    <row r="30" spans="4:15" ht="51.75" x14ac:dyDescent="0.3">
      <c r="D30" s="72">
        <v>143</v>
      </c>
      <c r="E30" s="76">
        <v>93</v>
      </c>
      <c r="F30" s="30" t="s">
        <v>438</v>
      </c>
      <c r="G30" s="122" t="s">
        <v>439</v>
      </c>
      <c r="H30" s="123">
        <v>3</v>
      </c>
      <c r="I30" s="17" t="s">
        <v>134</v>
      </c>
      <c r="J30" s="148"/>
      <c r="K30" s="23"/>
      <c r="L30" s="23" t="s">
        <v>399</v>
      </c>
      <c r="M30" s="23"/>
      <c r="N30" s="23"/>
      <c r="O30" s="24"/>
    </row>
    <row r="31" spans="4:15" ht="51.75" x14ac:dyDescent="0.3">
      <c r="D31" s="72">
        <v>144</v>
      </c>
      <c r="E31" s="76">
        <v>94</v>
      </c>
      <c r="F31" s="30" t="s">
        <v>440</v>
      </c>
      <c r="G31" s="124" t="s">
        <v>441</v>
      </c>
      <c r="H31" s="123">
        <v>3</v>
      </c>
      <c r="I31" s="17" t="s">
        <v>134</v>
      </c>
      <c r="J31" s="148"/>
      <c r="K31" s="23"/>
      <c r="L31" s="23" t="s">
        <v>399</v>
      </c>
      <c r="M31" s="23"/>
      <c r="N31" s="23"/>
      <c r="O31" s="24"/>
    </row>
    <row r="32" spans="4:15" ht="108.75" customHeight="1" x14ac:dyDescent="0.3">
      <c r="D32" s="72"/>
      <c r="E32" s="39"/>
      <c r="F32" s="39"/>
      <c r="G32" s="40" t="s">
        <v>442</v>
      </c>
      <c r="H32" s="85">
        <f>H33</f>
        <v>3</v>
      </c>
      <c r="I32" s="28"/>
      <c r="J32" s="148"/>
      <c r="K32" s="23"/>
      <c r="L32" s="23"/>
      <c r="M32" s="23"/>
      <c r="N32" s="23"/>
      <c r="O32" s="24"/>
    </row>
    <row r="33" spans="4:15" ht="69" x14ac:dyDescent="0.3">
      <c r="D33" s="72">
        <v>145</v>
      </c>
      <c r="E33" s="76">
        <v>95</v>
      </c>
      <c r="F33" s="30" t="s">
        <v>443</v>
      </c>
      <c r="G33" s="124" t="s">
        <v>444</v>
      </c>
      <c r="H33" s="123">
        <v>3</v>
      </c>
      <c r="I33" s="17" t="s">
        <v>134</v>
      </c>
      <c r="J33" s="148"/>
      <c r="K33" s="23"/>
      <c r="L33" s="23" t="s">
        <v>399</v>
      </c>
      <c r="M33" s="23"/>
      <c r="N33" s="23"/>
      <c r="O33" s="24"/>
    </row>
    <row r="34" spans="4:15" ht="51.75" x14ac:dyDescent="0.3">
      <c r="D34" s="72">
        <v>146</v>
      </c>
      <c r="E34" s="127">
        <v>96</v>
      </c>
      <c r="F34" s="30" t="s">
        <v>445</v>
      </c>
      <c r="G34" s="124" t="s">
        <v>446</v>
      </c>
      <c r="H34" s="123">
        <v>3</v>
      </c>
      <c r="I34" s="17" t="s">
        <v>134</v>
      </c>
      <c r="J34" s="148"/>
      <c r="K34" s="23"/>
      <c r="L34" s="23" t="s">
        <v>399</v>
      </c>
      <c r="M34" s="23"/>
      <c r="N34" s="23"/>
      <c r="O34" s="24"/>
    </row>
    <row r="35" spans="4:15" ht="50.25" customHeight="1" x14ac:dyDescent="0.3">
      <c r="D35" s="72"/>
      <c r="E35" s="39"/>
      <c r="F35" s="39"/>
      <c r="G35" s="40" t="s">
        <v>447</v>
      </c>
      <c r="H35" s="85">
        <f>H36+H37+H38</f>
        <v>9</v>
      </c>
      <c r="I35" s="28"/>
      <c r="J35" s="148"/>
      <c r="K35" s="23"/>
      <c r="L35" s="23"/>
      <c r="M35" s="23"/>
      <c r="N35" s="23"/>
      <c r="O35" s="24"/>
    </row>
    <row r="36" spans="4:15" ht="49.5" x14ac:dyDescent="0.3">
      <c r="D36" s="72">
        <v>147</v>
      </c>
      <c r="E36" s="76">
        <v>97</v>
      </c>
      <c r="F36" s="30" t="s">
        <v>448</v>
      </c>
      <c r="G36" s="125" t="s">
        <v>449</v>
      </c>
      <c r="H36" s="82">
        <v>3</v>
      </c>
      <c r="I36" s="17" t="s">
        <v>134</v>
      </c>
      <c r="J36" s="148"/>
      <c r="K36" s="23"/>
      <c r="L36" s="23" t="s">
        <v>399</v>
      </c>
      <c r="M36" s="23"/>
      <c r="N36" s="23"/>
      <c r="O36" s="24"/>
    </row>
    <row r="37" spans="4:15" ht="66" x14ac:dyDescent="0.3">
      <c r="D37" s="72">
        <v>148</v>
      </c>
      <c r="E37" s="76">
        <v>98</v>
      </c>
      <c r="F37" s="30" t="s">
        <v>450</v>
      </c>
      <c r="G37" s="125" t="s">
        <v>451</v>
      </c>
      <c r="H37" s="82">
        <v>3</v>
      </c>
      <c r="I37" s="17" t="s">
        <v>134</v>
      </c>
      <c r="J37" s="148"/>
      <c r="K37" s="23"/>
      <c r="L37" s="23" t="s">
        <v>399</v>
      </c>
      <c r="M37" s="23"/>
      <c r="N37" s="23"/>
      <c r="O37" s="24"/>
    </row>
    <row r="38" spans="4:15" ht="66" x14ac:dyDescent="0.3">
      <c r="D38" s="72">
        <v>149</v>
      </c>
      <c r="E38" s="76">
        <v>99</v>
      </c>
      <c r="F38" s="30" t="s">
        <v>452</v>
      </c>
      <c r="G38" s="125" t="s">
        <v>453</v>
      </c>
      <c r="H38" s="82">
        <v>3</v>
      </c>
      <c r="I38" s="17" t="s">
        <v>134</v>
      </c>
      <c r="J38" s="148"/>
      <c r="K38" s="23"/>
      <c r="L38" s="23" t="s">
        <v>399</v>
      </c>
      <c r="M38" s="23"/>
      <c r="N38" s="23"/>
      <c r="O38" s="24"/>
    </row>
    <row r="39" spans="4:15" ht="77.25" customHeight="1" x14ac:dyDescent="0.3">
      <c r="D39" s="72"/>
      <c r="E39" s="39"/>
      <c r="F39" s="39"/>
      <c r="G39" s="40" t="s">
        <v>454</v>
      </c>
      <c r="H39" s="85">
        <f>H40+H41+H42</f>
        <v>9</v>
      </c>
      <c r="I39" s="28"/>
      <c r="J39" s="31"/>
      <c r="K39" s="31"/>
      <c r="L39" s="23"/>
      <c r="M39" s="23"/>
      <c r="N39" s="23"/>
      <c r="O39" s="24"/>
    </row>
    <row r="40" spans="4:15" ht="51.75" x14ac:dyDescent="0.3">
      <c r="D40" s="72">
        <v>150</v>
      </c>
      <c r="E40" s="76">
        <v>100</v>
      </c>
      <c r="F40" s="30" t="s">
        <v>455</v>
      </c>
      <c r="G40" s="124" t="s">
        <v>456</v>
      </c>
      <c r="H40" s="123">
        <v>3</v>
      </c>
      <c r="I40" s="17" t="s">
        <v>134</v>
      </c>
      <c r="J40" s="31"/>
      <c r="K40" s="31"/>
      <c r="L40" s="23" t="s">
        <v>399</v>
      </c>
      <c r="M40" s="23"/>
      <c r="N40" s="23"/>
      <c r="O40" s="24"/>
    </row>
    <row r="41" spans="4:15" ht="34.5" x14ac:dyDescent="0.3">
      <c r="D41" s="72">
        <v>151</v>
      </c>
      <c r="E41" s="76">
        <v>101</v>
      </c>
      <c r="F41" s="30" t="s">
        <v>457</v>
      </c>
      <c r="G41" s="124" t="s">
        <v>458</v>
      </c>
      <c r="H41" s="123">
        <v>3</v>
      </c>
      <c r="I41" s="17" t="s">
        <v>134</v>
      </c>
      <c r="J41" s="31"/>
      <c r="K41" s="31"/>
      <c r="L41" s="23" t="s">
        <v>399</v>
      </c>
      <c r="M41" s="23"/>
      <c r="N41" s="23"/>
      <c r="O41" s="24"/>
    </row>
    <row r="42" spans="4:15" ht="34.5" x14ac:dyDescent="0.3">
      <c r="D42" s="72">
        <v>152</v>
      </c>
      <c r="E42" s="76">
        <v>102</v>
      </c>
      <c r="F42" s="30" t="s">
        <v>459</v>
      </c>
      <c r="G42" s="124" t="s">
        <v>460</v>
      </c>
      <c r="H42" s="123">
        <v>3</v>
      </c>
      <c r="I42" s="17" t="s">
        <v>134</v>
      </c>
      <c r="J42" s="31"/>
      <c r="K42" s="31"/>
      <c r="L42" s="23" t="s">
        <v>399</v>
      </c>
      <c r="M42" s="23"/>
      <c r="N42" s="23"/>
      <c r="O42" s="24"/>
    </row>
    <row r="43" spans="4:15" ht="66" customHeight="1" x14ac:dyDescent="0.3">
      <c r="D43" s="72"/>
      <c r="E43" s="41"/>
      <c r="F43" s="41"/>
      <c r="G43" s="42" t="s">
        <v>461</v>
      </c>
      <c r="H43" s="85">
        <f>H44+H45+H46+H47</f>
        <v>12</v>
      </c>
      <c r="I43" s="28"/>
      <c r="J43" s="31"/>
      <c r="K43" s="31"/>
      <c r="L43" s="23"/>
      <c r="M43" s="23"/>
      <c r="N43" s="23"/>
      <c r="O43" s="24"/>
    </row>
    <row r="44" spans="4:15" ht="51.75" x14ac:dyDescent="0.3">
      <c r="D44" s="72">
        <v>153</v>
      </c>
      <c r="E44" s="76">
        <v>103</v>
      </c>
      <c r="F44" s="126" t="s">
        <v>462</v>
      </c>
      <c r="G44" s="124" t="s">
        <v>463</v>
      </c>
      <c r="H44" s="123">
        <v>3</v>
      </c>
      <c r="I44" s="17" t="s">
        <v>134</v>
      </c>
      <c r="J44" s="31"/>
      <c r="K44" s="31"/>
      <c r="L44" s="23" t="s">
        <v>399</v>
      </c>
      <c r="M44" s="23"/>
      <c r="N44" s="23"/>
      <c r="O44" s="24"/>
    </row>
    <row r="45" spans="4:15" ht="34.5" x14ac:dyDescent="0.3">
      <c r="D45" s="72">
        <v>154</v>
      </c>
      <c r="E45" s="76">
        <v>104</v>
      </c>
      <c r="F45" s="126" t="s">
        <v>464</v>
      </c>
      <c r="G45" s="122" t="s">
        <v>465</v>
      </c>
      <c r="H45" s="123">
        <v>3</v>
      </c>
      <c r="I45" s="17" t="s">
        <v>134</v>
      </c>
      <c r="J45" s="31"/>
      <c r="K45" s="31"/>
      <c r="L45" s="23" t="s">
        <v>399</v>
      </c>
      <c r="M45" s="23"/>
      <c r="N45" s="23"/>
      <c r="O45" s="24"/>
    </row>
    <row r="46" spans="4:15" ht="34.5" x14ac:dyDescent="0.3">
      <c r="D46" s="72">
        <v>155</v>
      </c>
      <c r="E46" s="127">
        <v>105</v>
      </c>
      <c r="F46" s="126" t="s">
        <v>466</v>
      </c>
      <c r="G46" s="122" t="s">
        <v>467</v>
      </c>
      <c r="H46" s="123">
        <v>3</v>
      </c>
      <c r="I46" s="17" t="s">
        <v>134</v>
      </c>
      <c r="J46" s="31"/>
      <c r="K46" s="31"/>
      <c r="L46" s="23" t="s">
        <v>399</v>
      </c>
      <c r="M46" s="23"/>
      <c r="N46" s="23"/>
      <c r="O46" s="24"/>
    </row>
    <row r="47" spans="4:15" ht="51.75" x14ac:dyDescent="0.3">
      <c r="D47" s="72">
        <v>156</v>
      </c>
      <c r="E47" s="127">
        <v>106</v>
      </c>
      <c r="F47" s="126" t="s">
        <v>468</v>
      </c>
      <c r="G47" s="124" t="s">
        <v>469</v>
      </c>
      <c r="H47" s="123">
        <v>3</v>
      </c>
      <c r="I47" s="17" t="s">
        <v>134</v>
      </c>
      <c r="J47" s="31"/>
      <c r="K47" s="31"/>
      <c r="L47" s="23" t="s">
        <v>399</v>
      </c>
      <c r="M47" s="23"/>
      <c r="N47" s="23"/>
      <c r="O47" s="24"/>
    </row>
    <row r="48" spans="4:15" ht="51" customHeight="1" x14ac:dyDescent="0.3">
      <c r="D48" s="72"/>
      <c r="E48" s="41"/>
      <c r="F48" s="41"/>
      <c r="G48" s="42" t="s">
        <v>470</v>
      </c>
      <c r="H48" s="85">
        <f>H49+H50</f>
        <v>6</v>
      </c>
      <c r="I48" s="28"/>
      <c r="J48" s="31"/>
      <c r="K48" s="31"/>
      <c r="L48" s="23"/>
      <c r="M48" s="23"/>
      <c r="N48" s="23"/>
      <c r="O48" s="24"/>
    </row>
    <row r="49" spans="4:20" ht="33" x14ac:dyDescent="0.3">
      <c r="D49" s="72">
        <v>157</v>
      </c>
      <c r="E49" s="76">
        <v>107</v>
      </c>
      <c r="F49" s="30" t="s">
        <v>471</v>
      </c>
      <c r="G49" s="122" t="s">
        <v>472</v>
      </c>
      <c r="H49" s="123">
        <v>3</v>
      </c>
      <c r="I49" s="17" t="s">
        <v>134</v>
      </c>
      <c r="J49" s="31"/>
      <c r="K49" s="31"/>
      <c r="L49" s="23" t="s">
        <v>399</v>
      </c>
      <c r="M49" s="23"/>
      <c r="N49" s="23"/>
      <c r="O49" s="24"/>
    </row>
    <row r="50" spans="4:20" ht="51.75" x14ac:dyDescent="0.3">
      <c r="D50" s="72">
        <v>158</v>
      </c>
      <c r="E50" s="76">
        <v>108</v>
      </c>
      <c r="F50" s="30" t="s">
        <v>473</v>
      </c>
      <c r="G50" s="122" t="s">
        <v>474</v>
      </c>
      <c r="H50" s="123">
        <v>3</v>
      </c>
      <c r="I50" s="17" t="s">
        <v>134</v>
      </c>
      <c r="J50" s="31"/>
      <c r="K50" s="31"/>
      <c r="L50" s="23" t="s">
        <v>399</v>
      </c>
      <c r="M50" s="23"/>
      <c r="N50" s="23"/>
      <c r="O50" s="24"/>
    </row>
    <row r="51" spans="4:20" ht="35.25" customHeight="1" x14ac:dyDescent="0.3">
      <c r="D51" s="72"/>
      <c r="E51" s="39"/>
      <c r="F51" s="39"/>
      <c r="G51" s="40" t="s">
        <v>475</v>
      </c>
      <c r="H51" s="85">
        <f>H52+H53</f>
        <v>6</v>
      </c>
      <c r="I51" s="28"/>
      <c r="J51" s="31"/>
      <c r="K51" s="31"/>
      <c r="L51" s="23"/>
      <c r="M51" s="23"/>
      <c r="N51" s="23"/>
      <c r="O51" s="24"/>
    </row>
    <row r="52" spans="4:20" ht="69" x14ac:dyDescent="0.3">
      <c r="D52" s="72">
        <v>159</v>
      </c>
      <c r="E52" s="76">
        <v>109</v>
      </c>
      <c r="F52" s="30" t="s">
        <v>476</v>
      </c>
      <c r="G52" s="124" t="s">
        <v>477</v>
      </c>
      <c r="H52" s="123">
        <v>3</v>
      </c>
      <c r="I52" s="17" t="s">
        <v>134</v>
      </c>
      <c r="J52" s="31"/>
      <c r="K52" s="31"/>
      <c r="L52" s="23" t="s">
        <v>399</v>
      </c>
      <c r="M52" s="23"/>
      <c r="N52" s="23"/>
      <c r="O52" s="24"/>
    </row>
    <row r="53" spans="4:20" ht="34.5" x14ac:dyDescent="0.3">
      <c r="D53" s="72">
        <v>160</v>
      </c>
      <c r="E53" s="76">
        <v>110</v>
      </c>
      <c r="F53" s="30" t="s">
        <v>478</v>
      </c>
      <c r="G53" s="128" t="s">
        <v>479</v>
      </c>
      <c r="H53" s="123">
        <v>3</v>
      </c>
      <c r="I53" s="17" t="s">
        <v>134</v>
      </c>
      <c r="J53" s="31"/>
      <c r="K53" s="31"/>
      <c r="L53" s="23" t="s">
        <v>399</v>
      </c>
      <c r="M53" s="23"/>
      <c r="N53" s="23"/>
      <c r="O53" s="24"/>
    </row>
    <row r="54" spans="4:20" x14ac:dyDescent="0.3">
      <c r="D54" s="138"/>
      <c r="E54" s="138"/>
      <c r="F54" s="138"/>
      <c r="G54" s="138" t="s">
        <v>186</v>
      </c>
      <c r="H54" s="139"/>
      <c r="I54" s="139"/>
      <c r="J54" s="139"/>
      <c r="K54" s="139"/>
      <c r="L54" s="139"/>
      <c r="M54" s="139"/>
      <c r="N54" s="139"/>
      <c r="O54" s="140"/>
    </row>
    <row r="55" spans="4:20" s="58" customFormat="1" ht="16.5" customHeight="1" x14ac:dyDescent="0.25">
      <c r="D55" s="138"/>
      <c r="E55" s="138"/>
      <c r="F55" s="138"/>
      <c r="G55" s="138" t="s">
        <v>259</v>
      </c>
      <c r="H55" s="139"/>
      <c r="I55" s="139"/>
      <c r="J55" s="139"/>
      <c r="K55" s="139"/>
      <c r="L55" s="139"/>
      <c r="M55" s="139"/>
      <c r="N55" s="139"/>
      <c r="O55" s="140"/>
      <c r="P55" s="69"/>
      <c r="Q55" s="69"/>
      <c r="R55" s="69"/>
      <c r="S55" s="69"/>
      <c r="T55" s="70"/>
    </row>
    <row r="56" spans="4:20" s="58" customFormat="1" ht="69" customHeight="1" x14ac:dyDescent="0.25">
      <c r="D56" s="72"/>
      <c r="E56" s="18"/>
      <c r="F56" s="18"/>
      <c r="G56" s="19" t="s">
        <v>301</v>
      </c>
      <c r="H56" s="102">
        <f>SUM(H57:H59)</f>
        <v>9</v>
      </c>
      <c r="I56" s="20"/>
      <c r="J56" s="23"/>
      <c r="K56" s="23"/>
      <c r="L56" s="23"/>
      <c r="M56" s="23"/>
      <c r="N56" s="23"/>
      <c r="O56" s="24"/>
      <c r="P56" s="69"/>
      <c r="Q56" s="69"/>
      <c r="R56" s="69"/>
      <c r="S56" s="69"/>
      <c r="T56" s="70"/>
    </row>
    <row r="57" spans="4:20" s="58" customFormat="1" ht="66" x14ac:dyDescent="0.25">
      <c r="D57" s="77">
        <v>330</v>
      </c>
      <c r="E57" s="215"/>
      <c r="F57" s="33" t="s">
        <v>302</v>
      </c>
      <c r="G57" s="11" t="s">
        <v>303</v>
      </c>
      <c r="H57" s="82">
        <v>3</v>
      </c>
      <c r="I57" s="17" t="s">
        <v>134</v>
      </c>
      <c r="J57" s="23"/>
      <c r="K57" s="23"/>
      <c r="L57" s="23" t="s">
        <v>399</v>
      </c>
      <c r="M57" s="23"/>
      <c r="N57" s="23"/>
      <c r="O57" s="24"/>
      <c r="P57" s="69"/>
      <c r="Q57" s="69"/>
      <c r="R57" s="69"/>
      <c r="S57" s="69"/>
      <c r="T57" s="70"/>
    </row>
    <row r="58" spans="4:20" s="58" customFormat="1" ht="66" x14ac:dyDescent="0.25">
      <c r="D58" s="77">
        <v>334</v>
      </c>
      <c r="E58" s="146"/>
      <c r="F58" s="33" t="s">
        <v>304</v>
      </c>
      <c r="G58" s="11" t="s">
        <v>305</v>
      </c>
      <c r="H58" s="82">
        <v>3</v>
      </c>
      <c r="I58" s="17" t="s">
        <v>134</v>
      </c>
      <c r="J58" s="23"/>
      <c r="K58" s="23"/>
      <c r="L58" s="23" t="s">
        <v>399</v>
      </c>
      <c r="M58" s="23"/>
      <c r="N58" s="23"/>
      <c r="O58" s="24"/>
      <c r="P58" s="69"/>
      <c r="Q58" s="69"/>
      <c r="R58" s="69"/>
      <c r="S58" s="69"/>
      <c r="T58" s="70"/>
    </row>
    <row r="59" spans="4:20" s="58" customFormat="1" ht="49.5" x14ac:dyDescent="0.25">
      <c r="D59" s="77">
        <v>337</v>
      </c>
      <c r="E59" s="146"/>
      <c r="F59" s="33" t="s">
        <v>306</v>
      </c>
      <c r="G59" s="11" t="s">
        <v>307</v>
      </c>
      <c r="H59" s="82">
        <v>3</v>
      </c>
      <c r="I59" s="17" t="s">
        <v>134</v>
      </c>
      <c r="J59" s="23"/>
      <c r="K59" s="23"/>
      <c r="L59" s="23" t="s">
        <v>399</v>
      </c>
      <c r="M59" s="23"/>
      <c r="N59" s="23"/>
      <c r="O59" s="24"/>
      <c r="P59" s="69"/>
      <c r="Q59" s="69"/>
      <c r="R59" s="69"/>
      <c r="S59" s="69"/>
      <c r="T59" s="70"/>
    </row>
    <row r="60" spans="4:20" x14ac:dyDescent="0.3">
      <c r="F60" s="61"/>
    </row>
    <row r="61" spans="4:20" x14ac:dyDescent="0.3">
      <c r="F61" s="61"/>
    </row>
    <row r="62" spans="4:20" x14ac:dyDescent="0.3">
      <c r="F62" s="61"/>
    </row>
    <row r="63" spans="4:20" x14ac:dyDescent="0.3">
      <c r="F63" s="61"/>
    </row>
    <row r="64" spans="4:20" x14ac:dyDescent="0.3">
      <c r="F64" s="61"/>
    </row>
    <row r="65" spans="6:6" x14ac:dyDescent="0.3">
      <c r="F65" s="61"/>
    </row>
    <row r="66" spans="6:6" x14ac:dyDescent="0.3">
      <c r="F66" s="61"/>
    </row>
    <row r="67" spans="6:6" x14ac:dyDescent="0.3">
      <c r="F67" s="61"/>
    </row>
    <row r="68" spans="6:6" x14ac:dyDescent="0.3">
      <c r="F68" s="61"/>
    </row>
    <row r="69" spans="6:6" x14ac:dyDescent="0.3">
      <c r="F69" s="61"/>
    </row>
    <row r="70" spans="6:6" x14ac:dyDescent="0.3">
      <c r="F70" s="61"/>
    </row>
    <row r="71" spans="6:6" x14ac:dyDescent="0.3">
      <c r="F71" s="61"/>
    </row>
    <row r="72" spans="6:6" x14ac:dyDescent="0.3">
      <c r="F72" s="61"/>
    </row>
    <row r="73" spans="6:6" x14ac:dyDescent="0.3">
      <c r="F73" s="61"/>
    </row>
    <row r="74" spans="6:6" x14ac:dyDescent="0.3">
      <c r="F74" s="61"/>
    </row>
    <row r="75" spans="6:6" x14ac:dyDescent="0.3">
      <c r="F75" s="61"/>
    </row>
    <row r="76" spans="6:6" x14ac:dyDescent="0.3">
      <c r="F76" s="61"/>
    </row>
    <row r="77" spans="6:6" x14ac:dyDescent="0.3">
      <c r="F77" s="61"/>
    </row>
    <row r="78" spans="6:6" x14ac:dyDescent="0.3">
      <c r="F78" s="61"/>
    </row>
    <row r="79" spans="6:6" x14ac:dyDescent="0.3">
      <c r="F79" s="61"/>
    </row>
    <row r="80" spans="6:6" x14ac:dyDescent="0.3">
      <c r="F80" s="61"/>
    </row>
    <row r="81" spans="6:6" x14ac:dyDescent="0.3">
      <c r="F81" s="61"/>
    </row>
    <row r="82" spans="6:6" x14ac:dyDescent="0.3">
      <c r="F82" s="61"/>
    </row>
    <row r="83" spans="6:6" x14ac:dyDescent="0.3">
      <c r="F83" s="61"/>
    </row>
    <row r="84" spans="6:6" x14ac:dyDescent="0.3">
      <c r="F84" s="61"/>
    </row>
    <row r="85" spans="6:6" x14ac:dyDescent="0.3">
      <c r="F85" s="61"/>
    </row>
    <row r="86" spans="6:6" x14ac:dyDescent="0.3">
      <c r="F86" s="61"/>
    </row>
    <row r="87" spans="6:6" x14ac:dyDescent="0.3">
      <c r="F87" s="61"/>
    </row>
    <row r="88" spans="6:6" x14ac:dyDescent="0.3">
      <c r="F88" s="61"/>
    </row>
    <row r="89" spans="6:6" x14ac:dyDescent="0.3">
      <c r="F89" s="61"/>
    </row>
    <row r="90" spans="6:6" x14ac:dyDescent="0.3">
      <c r="F90" s="61"/>
    </row>
    <row r="91" spans="6:6" x14ac:dyDescent="0.3">
      <c r="F91" s="61"/>
    </row>
    <row r="92" spans="6:6" x14ac:dyDescent="0.3">
      <c r="F92" s="61"/>
    </row>
    <row r="93" spans="6:6" x14ac:dyDescent="0.3">
      <c r="F93" s="61"/>
    </row>
    <row r="94" spans="6:6" x14ac:dyDescent="0.3">
      <c r="F94" s="61"/>
    </row>
    <row r="95" spans="6:6" x14ac:dyDescent="0.3">
      <c r="F95" s="61"/>
    </row>
    <row r="96" spans="6:6" x14ac:dyDescent="0.3">
      <c r="F96" s="61"/>
    </row>
    <row r="97" spans="6:6" x14ac:dyDescent="0.3">
      <c r="F97" s="61"/>
    </row>
    <row r="98" spans="6:6" x14ac:dyDescent="0.3">
      <c r="F98" s="61"/>
    </row>
    <row r="99" spans="6:6" x14ac:dyDescent="0.3">
      <c r="F99" s="61"/>
    </row>
    <row r="100" spans="6:6" x14ac:dyDescent="0.3">
      <c r="F100" s="61"/>
    </row>
    <row r="101" spans="6:6" x14ac:dyDescent="0.3">
      <c r="F101" s="61"/>
    </row>
    <row r="102" spans="6:6" x14ac:dyDescent="0.3">
      <c r="F102" s="61"/>
    </row>
    <row r="103" spans="6:6" x14ac:dyDescent="0.3">
      <c r="F103" s="61"/>
    </row>
    <row r="104" spans="6:6" x14ac:dyDescent="0.3">
      <c r="F104" s="61"/>
    </row>
    <row r="105" spans="6:6" x14ac:dyDescent="0.3">
      <c r="F105" s="61"/>
    </row>
  </sheetData>
  <mergeCells count="12">
    <mergeCell ref="J3:O3"/>
    <mergeCell ref="D3:D4"/>
    <mergeCell ref="E3:E4"/>
    <mergeCell ref="F3:F4"/>
    <mergeCell ref="G3:G4"/>
    <mergeCell ref="H3:H4"/>
    <mergeCell ref="I3:I4"/>
    <mergeCell ref="E57"/>
    <mergeCell ref="J12:J14"/>
    <mergeCell ref="J15:J17"/>
    <mergeCell ref="J18:J21"/>
    <mergeCell ref="J22:J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T102"/>
  <sheetViews>
    <sheetView topLeftCell="A52" workbookViewId="0">
      <selection activeCell="F46" sqref="F46:G58"/>
    </sheetView>
  </sheetViews>
  <sheetFormatPr defaultColWidth="9.140625" defaultRowHeight="16.5" x14ac:dyDescent="0.3"/>
  <cols>
    <col min="1" max="1" width="4.5703125" style="3" customWidth="1"/>
    <col min="2" max="3" width="3.140625" style="3" customWidth="1"/>
    <col min="4" max="4" width="10.140625" style="59" customWidth="1"/>
    <col min="5" max="5" width="8" style="59" customWidth="1"/>
    <col min="6" max="6" width="9.85546875" style="59" customWidth="1"/>
    <col min="7" max="7" width="65" style="3" customWidth="1"/>
    <col min="8" max="8" width="11.28515625" style="51" customWidth="1"/>
    <col min="9" max="9" width="12.5703125" style="51" customWidth="1"/>
    <col min="10" max="15" width="10.7109375" style="61" customWidth="1"/>
    <col min="16" max="19" width="9.140625" style="62"/>
    <col min="20" max="20" width="9.140625" style="63"/>
    <col min="21" max="16384" width="9.140625" style="3"/>
  </cols>
  <sheetData>
    <row r="2" spans="4:20" ht="17.25" thickBot="1" x14ac:dyDescent="0.35">
      <c r="G2" s="60" t="s">
        <v>0</v>
      </c>
      <c r="H2" s="60"/>
      <c r="I2" s="60"/>
    </row>
    <row r="3" spans="4:20" x14ac:dyDescent="0.3">
      <c r="D3" s="209" t="s">
        <v>1</v>
      </c>
      <c r="E3" s="211" t="s">
        <v>2</v>
      </c>
      <c r="F3" s="211" t="s">
        <v>3</v>
      </c>
      <c r="G3" s="213" t="s">
        <v>4</v>
      </c>
      <c r="H3" s="213" t="s">
        <v>5</v>
      </c>
      <c r="I3" s="213" t="s">
        <v>6</v>
      </c>
      <c r="J3" s="206" t="s">
        <v>7</v>
      </c>
      <c r="K3" s="207"/>
      <c r="L3" s="207"/>
      <c r="M3" s="207"/>
      <c r="N3" s="207"/>
      <c r="O3" s="208"/>
    </row>
    <row r="4" spans="4:20" s="68" customFormat="1" ht="50.25" thickBot="1" x14ac:dyDescent="0.3">
      <c r="D4" s="210"/>
      <c r="E4" s="212"/>
      <c r="F4" s="212"/>
      <c r="G4" s="214"/>
      <c r="H4" s="214"/>
      <c r="I4" s="214"/>
      <c r="J4" s="64" t="s">
        <v>8</v>
      </c>
      <c r="K4" s="64" t="s">
        <v>9</v>
      </c>
      <c r="L4" s="64" t="s">
        <v>10</v>
      </c>
      <c r="M4" s="64" t="s">
        <v>11</v>
      </c>
      <c r="N4" s="64" t="s">
        <v>12</v>
      </c>
      <c r="O4" s="65" t="s">
        <v>13</v>
      </c>
      <c r="P4" s="66"/>
      <c r="Q4" s="66"/>
      <c r="R4" s="66"/>
      <c r="S4" s="66"/>
      <c r="T4" s="67"/>
    </row>
    <row r="5" spans="4:20" s="58" customFormat="1" x14ac:dyDescent="0.25">
      <c r="D5" s="131"/>
      <c r="E5" s="131"/>
      <c r="F5" s="131"/>
      <c r="G5" s="131" t="s">
        <v>14</v>
      </c>
      <c r="H5" s="132"/>
      <c r="I5" s="132"/>
      <c r="J5" s="132"/>
      <c r="K5" s="132"/>
      <c r="L5" s="132"/>
      <c r="M5" s="132"/>
      <c r="N5" s="132"/>
      <c r="O5" s="133"/>
      <c r="P5" s="69"/>
      <c r="Q5" s="69"/>
      <c r="R5" s="69"/>
      <c r="S5" s="69"/>
      <c r="T5" s="70"/>
    </row>
    <row r="6" spans="4:20" s="58" customFormat="1" ht="51" customHeight="1" x14ac:dyDescent="0.25">
      <c r="D6" s="72"/>
      <c r="E6" s="8"/>
      <c r="F6" s="8"/>
      <c r="G6" s="9" t="s">
        <v>131</v>
      </c>
      <c r="H6" s="78">
        <f>SUM(H7:H7)</f>
        <v>3</v>
      </c>
      <c r="I6" s="13"/>
      <c r="J6" s="23"/>
      <c r="K6" s="23"/>
      <c r="L6" s="23"/>
      <c r="M6" s="23"/>
      <c r="N6" s="23"/>
      <c r="O6" s="24"/>
      <c r="P6" s="69"/>
      <c r="Q6" s="69"/>
      <c r="R6" s="69"/>
      <c r="S6" s="69"/>
      <c r="T6" s="70"/>
    </row>
    <row r="7" spans="4:20" s="58" customFormat="1" ht="66" x14ac:dyDescent="0.25">
      <c r="D7" s="72">
        <v>89</v>
      </c>
      <c r="E7" s="146"/>
      <c r="F7" s="32" t="s">
        <v>141</v>
      </c>
      <c r="G7" s="48" t="s">
        <v>142</v>
      </c>
      <c r="H7" s="82">
        <v>3</v>
      </c>
      <c r="I7" s="17" t="s">
        <v>134</v>
      </c>
      <c r="J7" s="23"/>
      <c r="K7" s="23"/>
      <c r="L7" s="23"/>
      <c r="M7" s="23"/>
      <c r="N7" s="23" t="s">
        <v>480</v>
      </c>
      <c r="O7" s="24"/>
      <c r="P7" s="69"/>
      <c r="Q7" s="69"/>
      <c r="R7" s="69"/>
      <c r="S7" s="69"/>
      <c r="T7" s="70"/>
    </row>
    <row r="8" spans="4:20" s="58" customFormat="1" ht="55.5" customHeight="1" x14ac:dyDescent="0.25">
      <c r="D8" s="72"/>
      <c r="E8" s="8"/>
      <c r="F8" s="8"/>
      <c r="G8" s="9" t="s">
        <v>172</v>
      </c>
      <c r="H8" s="78">
        <f>SUM(H9:H9)</f>
        <v>3</v>
      </c>
      <c r="I8" s="13"/>
      <c r="J8" s="23"/>
      <c r="K8" s="23"/>
      <c r="L8" s="23"/>
      <c r="M8" s="23"/>
      <c r="N8" s="23"/>
      <c r="O8" s="24"/>
      <c r="P8" s="69"/>
      <c r="Q8" s="69"/>
      <c r="R8" s="69"/>
      <c r="S8" s="69"/>
      <c r="T8" s="70"/>
    </row>
    <row r="9" spans="4:20" s="58" customFormat="1" ht="82.5" x14ac:dyDescent="0.25">
      <c r="D9" s="77">
        <v>119</v>
      </c>
      <c r="E9" s="146"/>
      <c r="F9" s="32" t="s">
        <v>175</v>
      </c>
      <c r="G9" s="11" t="s">
        <v>176</v>
      </c>
      <c r="H9" s="83">
        <v>3</v>
      </c>
      <c r="I9" s="84" t="s">
        <v>164</v>
      </c>
      <c r="J9" s="23"/>
      <c r="K9" s="23"/>
      <c r="L9" s="23"/>
      <c r="M9" s="23"/>
      <c r="N9" s="23" t="s">
        <v>480</v>
      </c>
      <c r="O9" s="24"/>
      <c r="P9" s="69"/>
      <c r="Q9" s="69"/>
      <c r="R9" s="69"/>
      <c r="S9" s="69"/>
      <c r="T9" s="70"/>
    </row>
    <row r="10" spans="4:20" ht="32.25" customHeight="1" x14ac:dyDescent="0.3">
      <c r="D10" s="72"/>
      <c r="E10" s="53"/>
      <c r="F10" s="53"/>
      <c r="G10" s="54" t="s">
        <v>481</v>
      </c>
      <c r="H10" s="86">
        <f>H11+H12+H13+H14+H15+H16+H17+H18+H19+H20+H21+H22</f>
        <v>36</v>
      </c>
      <c r="I10" s="87"/>
      <c r="J10" s="23"/>
      <c r="K10" s="23"/>
      <c r="L10" s="23"/>
      <c r="M10" s="23"/>
      <c r="N10" s="23"/>
      <c r="O10" s="24"/>
    </row>
    <row r="11" spans="4:20" ht="49.5" x14ac:dyDescent="0.3">
      <c r="D11" s="72">
        <v>161</v>
      </c>
      <c r="E11" s="76">
        <v>111</v>
      </c>
      <c r="F11" s="21" t="s">
        <v>482</v>
      </c>
      <c r="G11" s="129" t="s">
        <v>483</v>
      </c>
      <c r="H11" s="75">
        <v>3</v>
      </c>
      <c r="I11" s="12" t="s">
        <v>18</v>
      </c>
      <c r="J11" s="23"/>
      <c r="K11" s="23"/>
      <c r="L11" s="23"/>
      <c r="M11" s="23"/>
      <c r="N11" s="23" t="s">
        <v>480</v>
      </c>
      <c r="O11" s="24"/>
    </row>
    <row r="12" spans="4:20" ht="49.5" x14ac:dyDescent="0.3">
      <c r="D12" s="72">
        <v>162</v>
      </c>
      <c r="E12" s="76">
        <v>112</v>
      </c>
      <c r="F12" s="21" t="s">
        <v>484</v>
      </c>
      <c r="G12" s="129" t="s">
        <v>485</v>
      </c>
      <c r="H12" s="75">
        <v>3</v>
      </c>
      <c r="I12" s="12" t="s">
        <v>18</v>
      </c>
      <c r="J12" s="23"/>
      <c r="K12" s="23"/>
      <c r="L12" s="23"/>
      <c r="M12" s="23"/>
      <c r="N12" s="23" t="s">
        <v>480</v>
      </c>
      <c r="O12" s="24"/>
    </row>
    <row r="13" spans="4:20" ht="49.5" x14ac:dyDescent="0.3">
      <c r="D13" s="72">
        <v>163</v>
      </c>
      <c r="E13" s="76">
        <v>113</v>
      </c>
      <c r="F13" s="21" t="s">
        <v>486</v>
      </c>
      <c r="G13" s="130" t="s">
        <v>487</v>
      </c>
      <c r="H13" s="75">
        <v>3</v>
      </c>
      <c r="I13" s="12" t="s">
        <v>18</v>
      </c>
      <c r="J13" s="23"/>
      <c r="K13" s="23"/>
      <c r="L13" s="23"/>
      <c r="M13" s="23"/>
      <c r="N13" s="23" t="s">
        <v>480</v>
      </c>
      <c r="O13" s="24"/>
    </row>
    <row r="14" spans="4:20" ht="66.75" thickBot="1" x14ac:dyDescent="0.35">
      <c r="D14" s="72">
        <v>164</v>
      </c>
      <c r="E14" s="76">
        <v>114</v>
      </c>
      <c r="F14" s="21" t="s">
        <v>488</v>
      </c>
      <c r="G14" s="129" t="s">
        <v>489</v>
      </c>
      <c r="H14" s="79">
        <v>3</v>
      </c>
      <c r="I14" s="16" t="s">
        <v>89</v>
      </c>
      <c r="J14" s="23"/>
      <c r="K14" s="23"/>
      <c r="L14" s="23"/>
      <c r="M14" s="23"/>
      <c r="N14" s="23" t="s">
        <v>480</v>
      </c>
      <c r="O14" s="24"/>
    </row>
    <row r="15" spans="4:20" ht="82.5" x14ac:dyDescent="0.3">
      <c r="D15" s="72">
        <v>165</v>
      </c>
      <c r="E15" s="76">
        <v>115</v>
      </c>
      <c r="F15" s="21" t="s">
        <v>490</v>
      </c>
      <c r="G15" s="129" t="s">
        <v>491</v>
      </c>
      <c r="H15" s="83">
        <v>3</v>
      </c>
      <c r="I15" s="84" t="s">
        <v>164</v>
      </c>
      <c r="J15" s="23"/>
      <c r="K15" s="23"/>
      <c r="L15" s="23"/>
      <c r="M15" s="23"/>
      <c r="N15" s="23" t="s">
        <v>480</v>
      </c>
      <c r="O15" s="24"/>
    </row>
    <row r="16" spans="4:20" ht="33" x14ac:dyDescent="0.3">
      <c r="D16" s="72">
        <v>166</v>
      </c>
      <c r="E16" s="76">
        <v>116</v>
      </c>
      <c r="F16" s="21" t="s">
        <v>492</v>
      </c>
      <c r="G16" s="129" t="s">
        <v>493</v>
      </c>
      <c r="H16" s="82">
        <v>3</v>
      </c>
      <c r="I16" s="17" t="s">
        <v>134</v>
      </c>
      <c r="J16" s="23"/>
      <c r="K16" s="23"/>
      <c r="L16" s="23"/>
      <c r="M16" s="23"/>
      <c r="N16" s="23" t="s">
        <v>480</v>
      </c>
      <c r="O16" s="24"/>
    </row>
    <row r="17" spans="4:15" ht="49.5" x14ac:dyDescent="0.3">
      <c r="D17" s="72">
        <v>167</v>
      </c>
      <c r="E17" s="76">
        <v>117</v>
      </c>
      <c r="F17" s="21" t="s">
        <v>494</v>
      </c>
      <c r="G17" s="129" t="s">
        <v>495</v>
      </c>
      <c r="H17" s="75">
        <v>3</v>
      </c>
      <c r="I17" s="12" t="s">
        <v>18</v>
      </c>
      <c r="J17" s="23"/>
      <c r="K17" s="23"/>
      <c r="L17" s="23"/>
      <c r="M17" s="23"/>
      <c r="N17" s="23" t="s">
        <v>480</v>
      </c>
      <c r="O17" s="24"/>
    </row>
    <row r="18" spans="4:15" ht="82.5" x14ac:dyDescent="0.3">
      <c r="D18" s="72">
        <v>168</v>
      </c>
      <c r="E18" s="76">
        <v>118</v>
      </c>
      <c r="F18" s="21" t="s">
        <v>496</v>
      </c>
      <c r="G18" s="129" t="s">
        <v>497</v>
      </c>
      <c r="H18" s="75">
        <v>3</v>
      </c>
      <c r="I18" s="12" t="s">
        <v>18</v>
      </c>
      <c r="J18" s="23"/>
      <c r="K18" s="23"/>
      <c r="L18" s="23"/>
      <c r="M18" s="23"/>
      <c r="N18" s="23" t="s">
        <v>480</v>
      </c>
      <c r="O18" s="24"/>
    </row>
    <row r="19" spans="4:15" ht="49.5" x14ac:dyDescent="0.3">
      <c r="D19" s="72">
        <v>169</v>
      </c>
      <c r="E19" s="76">
        <v>119</v>
      </c>
      <c r="F19" s="21" t="s">
        <v>498</v>
      </c>
      <c r="G19" s="129" t="s">
        <v>499</v>
      </c>
      <c r="H19" s="82">
        <v>3</v>
      </c>
      <c r="I19" s="17" t="s">
        <v>134</v>
      </c>
      <c r="J19" s="23"/>
      <c r="K19" s="23"/>
      <c r="L19" s="23"/>
      <c r="M19" s="23"/>
      <c r="N19" s="23" t="s">
        <v>480</v>
      </c>
      <c r="O19" s="24"/>
    </row>
    <row r="20" spans="4:15" ht="66" x14ac:dyDescent="0.3">
      <c r="D20" s="72">
        <v>170</v>
      </c>
      <c r="E20" s="76">
        <v>120</v>
      </c>
      <c r="F20" s="21" t="s">
        <v>500</v>
      </c>
      <c r="G20" s="129" t="s">
        <v>501</v>
      </c>
      <c r="H20" s="83">
        <v>3</v>
      </c>
      <c r="I20" s="84" t="s">
        <v>164</v>
      </c>
      <c r="J20" s="23"/>
      <c r="K20" s="23"/>
      <c r="L20" s="23"/>
      <c r="M20" s="23"/>
      <c r="N20" s="23" t="s">
        <v>480</v>
      </c>
      <c r="O20" s="24"/>
    </row>
    <row r="21" spans="4:15" ht="66" x14ac:dyDescent="0.3">
      <c r="D21" s="72">
        <v>171</v>
      </c>
      <c r="E21" s="76">
        <v>121</v>
      </c>
      <c r="F21" s="21" t="s">
        <v>502</v>
      </c>
      <c r="G21" s="129" t="s">
        <v>503</v>
      </c>
      <c r="H21" s="75">
        <v>3</v>
      </c>
      <c r="I21" s="12" t="s">
        <v>18</v>
      </c>
      <c r="J21" s="23"/>
      <c r="K21" s="23"/>
      <c r="L21" s="23"/>
      <c r="M21" s="23"/>
      <c r="N21" s="23" t="s">
        <v>480</v>
      </c>
      <c r="O21" s="24"/>
    </row>
    <row r="22" spans="4:15" ht="66" x14ac:dyDescent="0.3">
      <c r="D22" s="72">
        <v>172</v>
      </c>
      <c r="E22" s="76">
        <v>122</v>
      </c>
      <c r="F22" s="21" t="s">
        <v>504</v>
      </c>
      <c r="G22" s="129" t="s">
        <v>505</v>
      </c>
      <c r="H22" s="75">
        <v>3</v>
      </c>
      <c r="I22" s="12" t="s">
        <v>18</v>
      </c>
      <c r="J22" s="23"/>
      <c r="K22" s="23"/>
      <c r="L22" s="23"/>
      <c r="M22" s="23"/>
      <c r="N22" s="23" t="s">
        <v>480</v>
      </c>
      <c r="O22" s="24"/>
    </row>
    <row r="23" spans="4:15" ht="37.5" customHeight="1" x14ac:dyDescent="0.3">
      <c r="D23" s="72"/>
      <c r="E23" s="18"/>
      <c r="F23" s="18"/>
      <c r="G23" s="55" t="s">
        <v>506</v>
      </c>
      <c r="H23" s="88">
        <f>H24+H25+H26+H27+H28+H29+H30+H31+H32+H33</f>
        <v>30</v>
      </c>
      <c r="I23" s="89"/>
      <c r="J23" s="23"/>
      <c r="K23" s="23"/>
      <c r="L23" s="23"/>
      <c r="M23" s="23"/>
      <c r="N23" s="23"/>
      <c r="O23" s="24"/>
    </row>
    <row r="24" spans="4:15" ht="33" x14ac:dyDescent="0.3">
      <c r="D24" s="72">
        <v>173</v>
      </c>
      <c r="E24" s="76">
        <v>123</v>
      </c>
      <c r="F24" s="21" t="s">
        <v>507</v>
      </c>
      <c r="G24" s="22" t="s">
        <v>508</v>
      </c>
      <c r="H24" s="75">
        <v>3</v>
      </c>
      <c r="I24" s="12" t="s">
        <v>18</v>
      </c>
      <c r="J24" s="23"/>
      <c r="K24" s="23"/>
      <c r="L24" s="23"/>
      <c r="M24" s="23"/>
      <c r="N24" s="23" t="s">
        <v>480</v>
      </c>
      <c r="O24" s="24"/>
    </row>
    <row r="25" spans="4:15" ht="49.5" x14ac:dyDescent="0.3">
      <c r="D25" s="72">
        <v>174</v>
      </c>
      <c r="E25" s="76">
        <v>124</v>
      </c>
      <c r="F25" s="21" t="s">
        <v>509</v>
      </c>
      <c r="G25" s="22" t="s">
        <v>510</v>
      </c>
      <c r="H25" s="75">
        <v>3</v>
      </c>
      <c r="I25" s="12" t="s">
        <v>18</v>
      </c>
      <c r="J25" s="23"/>
      <c r="K25" s="23"/>
      <c r="L25" s="23"/>
      <c r="M25" s="23"/>
      <c r="N25" s="23" t="s">
        <v>480</v>
      </c>
      <c r="O25" s="24"/>
    </row>
    <row r="26" spans="4:15" ht="33" x14ac:dyDescent="0.3">
      <c r="D26" s="72">
        <v>175</v>
      </c>
      <c r="E26" s="76">
        <v>125</v>
      </c>
      <c r="F26" s="21" t="s">
        <v>511</v>
      </c>
      <c r="G26" s="22" t="s">
        <v>512</v>
      </c>
      <c r="H26" s="75">
        <v>3</v>
      </c>
      <c r="I26" s="12" t="s">
        <v>18</v>
      </c>
      <c r="J26" s="23"/>
      <c r="K26" s="23"/>
      <c r="L26" s="23"/>
      <c r="M26" s="23"/>
      <c r="N26" s="23" t="s">
        <v>480</v>
      </c>
      <c r="O26" s="24"/>
    </row>
    <row r="27" spans="4:15" ht="33" x14ac:dyDescent="0.3">
      <c r="D27" s="72">
        <v>176</v>
      </c>
      <c r="E27" s="76">
        <v>126</v>
      </c>
      <c r="F27" s="21" t="s">
        <v>513</v>
      </c>
      <c r="G27" s="22" t="s">
        <v>514</v>
      </c>
      <c r="H27" s="75">
        <v>3</v>
      </c>
      <c r="I27" s="12" t="s">
        <v>18</v>
      </c>
      <c r="J27" s="23"/>
      <c r="K27" s="23"/>
      <c r="L27" s="23"/>
      <c r="M27" s="23"/>
      <c r="N27" s="23" t="s">
        <v>480</v>
      </c>
      <c r="O27" s="24"/>
    </row>
    <row r="28" spans="4:15" ht="33" x14ac:dyDescent="0.3">
      <c r="D28" s="72">
        <v>177</v>
      </c>
      <c r="E28" s="76">
        <v>127</v>
      </c>
      <c r="F28" s="21" t="s">
        <v>515</v>
      </c>
      <c r="G28" s="22" t="s">
        <v>516</v>
      </c>
      <c r="H28" s="75">
        <v>3</v>
      </c>
      <c r="I28" s="12" t="s">
        <v>18</v>
      </c>
      <c r="J28" s="23"/>
      <c r="K28" s="23"/>
      <c r="L28" s="23"/>
      <c r="M28" s="23"/>
      <c r="N28" s="23" t="s">
        <v>480</v>
      </c>
      <c r="O28" s="24"/>
    </row>
    <row r="29" spans="4:15" ht="33" x14ac:dyDescent="0.3">
      <c r="D29" s="72">
        <v>178</v>
      </c>
      <c r="E29" s="76">
        <v>128</v>
      </c>
      <c r="F29" s="21" t="s">
        <v>517</v>
      </c>
      <c r="G29" s="22" t="s">
        <v>518</v>
      </c>
      <c r="H29" s="75">
        <v>3</v>
      </c>
      <c r="I29" s="12" t="s">
        <v>18</v>
      </c>
      <c r="J29" s="23"/>
      <c r="K29" s="23"/>
      <c r="L29" s="23"/>
      <c r="M29" s="23"/>
      <c r="N29" s="23" t="s">
        <v>480</v>
      </c>
      <c r="O29" s="24"/>
    </row>
    <row r="30" spans="4:15" ht="33" x14ac:dyDescent="0.3">
      <c r="D30" s="72">
        <v>179</v>
      </c>
      <c r="E30" s="76">
        <v>129</v>
      </c>
      <c r="F30" s="21" t="s">
        <v>519</v>
      </c>
      <c r="G30" s="22" t="s">
        <v>520</v>
      </c>
      <c r="H30" s="75">
        <v>3</v>
      </c>
      <c r="I30" s="12" t="s">
        <v>18</v>
      </c>
      <c r="J30" s="23"/>
      <c r="K30" s="23"/>
      <c r="L30" s="23"/>
      <c r="M30" s="23"/>
      <c r="N30" s="23" t="s">
        <v>480</v>
      </c>
      <c r="O30" s="24"/>
    </row>
    <row r="31" spans="4:15" ht="99" x14ac:dyDescent="0.3">
      <c r="D31" s="72">
        <v>180</v>
      </c>
      <c r="E31" s="76">
        <v>130</v>
      </c>
      <c r="F31" s="21" t="s">
        <v>521</v>
      </c>
      <c r="G31" s="22" t="s">
        <v>522</v>
      </c>
      <c r="H31" s="75">
        <v>3</v>
      </c>
      <c r="I31" s="12" t="s">
        <v>18</v>
      </c>
      <c r="J31" s="23"/>
      <c r="K31" s="23"/>
      <c r="L31" s="23"/>
      <c r="M31" s="23"/>
      <c r="N31" s="23" t="s">
        <v>480</v>
      </c>
      <c r="O31" s="24"/>
    </row>
    <row r="32" spans="4:15" ht="66" x14ac:dyDescent="0.3">
      <c r="D32" s="72">
        <v>181</v>
      </c>
      <c r="E32" s="76">
        <v>131</v>
      </c>
      <c r="F32" s="21" t="s">
        <v>523</v>
      </c>
      <c r="G32" s="22" t="s">
        <v>524</v>
      </c>
      <c r="H32" s="75">
        <v>3</v>
      </c>
      <c r="I32" s="12" t="s">
        <v>18</v>
      </c>
      <c r="J32" s="23"/>
      <c r="K32" s="23"/>
      <c r="L32" s="23"/>
      <c r="M32" s="23"/>
      <c r="N32" s="23" t="s">
        <v>480</v>
      </c>
      <c r="O32" s="24"/>
    </row>
    <row r="33" spans="4:20" ht="33" x14ac:dyDescent="0.3">
      <c r="D33" s="72">
        <v>182</v>
      </c>
      <c r="E33" s="76">
        <v>132</v>
      </c>
      <c r="F33" s="21" t="s">
        <v>525</v>
      </c>
      <c r="G33" s="22" t="s">
        <v>526</v>
      </c>
      <c r="H33" s="75">
        <v>3</v>
      </c>
      <c r="I33" s="12" t="s">
        <v>18</v>
      </c>
      <c r="J33" s="23"/>
      <c r="K33" s="23"/>
      <c r="L33" s="23"/>
      <c r="M33" s="23"/>
      <c r="N33" s="23" t="s">
        <v>480</v>
      </c>
      <c r="O33" s="24"/>
    </row>
    <row r="34" spans="4:20" x14ac:dyDescent="0.3">
      <c r="D34" s="138"/>
      <c r="E34" s="138"/>
      <c r="F34" s="138"/>
      <c r="G34" s="138" t="s">
        <v>186</v>
      </c>
      <c r="H34" s="139"/>
      <c r="I34" s="139"/>
      <c r="J34" s="139"/>
      <c r="K34" s="139"/>
      <c r="L34" s="139"/>
      <c r="M34" s="139"/>
      <c r="N34" s="139"/>
      <c r="O34" s="140"/>
    </row>
    <row r="35" spans="4:20" s="58" customFormat="1" ht="73.5" customHeight="1" x14ac:dyDescent="0.25">
      <c r="D35" s="72"/>
      <c r="E35" s="8"/>
      <c r="F35" s="8"/>
      <c r="G35" s="9" t="s">
        <v>204</v>
      </c>
      <c r="H35" s="100">
        <f>SUM(H36:H36)</f>
        <v>3</v>
      </c>
      <c r="I35" s="81"/>
      <c r="J35" s="23"/>
      <c r="K35" s="23"/>
      <c r="L35" s="23"/>
      <c r="M35" s="23"/>
      <c r="N35" s="23"/>
      <c r="O35" s="24"/>
      <c r="P35" s="69"/>
      <c r="Q35" s="69"/>
      <c r="R35" s="69"/>
      <c r="S35" s="69"/>
      <c r="T35" s="70"/>
    </row>
    <row r="36" spans="4:20" s="58" customFormat="1" ht="66" x14ac:dyDescent="0.25">
      <c r="D36" s="77">
        <v>234</v>
      </c>
      <c r="E36" s="146"/>
      <c r="F36" s="56" t="s">
        <v>211</v>
      </c>
      <c r="G36" s="11" t="s">
        <v>212</v>
      </c>
      <c r="H36" s="99">
        <v>3</v>
      </c>
      <c r="I36" s="17" t="s">
        <v>190</v>
      </c>
      <c r="J36" s="23"/>
      <c r="K36" s="23"/>
      <c r="L36" s="23"/>
      <c r="M36" s="23"/>
      <c r="N36" s="23" t="s">
        <v>480</v>
      </c>
      <c r="O36" s="24"/>
      <c r="P36" s="69"/>
      <c r="Q36" s="69"/>
      <c r="R36" s="69"/>
      <c r="S36" s="69"/>
      <c r="T36" s="70"/>
    </row>
    <row r="37" spans="4:20" s="58" customFormat="1" ht="75" customHeight="1" x14ac:dyDescent="0.25">
      <c r="D37" s="72"/>
      <c r="E37" s="8"/>
      <c r="F37" s="8"/>
      <c r="G37" s="9" t="s">
        <v>213</v>
      </c>
      <c r="H37" s="100">
        <f>SUM(H38:H40)</f>
        <v>9</v>
      </c>
      <c r="I37" s="81"/>
      <c r="J37" s="23"/>
      <c r="K37" s="23"/>
      <c r="L37" s="23"/>
      <c r="M37" s="23"/>
      <c r="N37" s="23"/>
      <c r="O37" s="24"/>
      <c r="P37" s="69"/>
      <c r="Q37" s="69"/>
      <c r="R37" s="69"/>
      <c r="S37" s="69"/>
      <c r="T37" s="70"/>
    </row>
    <row r="38" spans="4:20" s="58" customFormat="1" ht="66" x14ac:dyDescent="0.25">
      <c r="D38" s="77">
        <v>237</v>
      </c>
      <c r="E38" s="146"/>
      <c r="F38" s="56" t="s">
        <v>214</v>
      </c>
      <c r="G38" s="11" t="s">
        <v>215</v>
      </c>
      <c r="H38" s="99">
        <v>3</v>
      </c>
      <c r="I38" s="17" t="s">
        <v>190</v>
      </c>
      <c r="J38" s="23"/>
      <c r="K38" s="23"/>
      <c r="L38" s="23"/>
      <c r="M38" s="23"/>
      <c r="N38" s="23" t="s">
        <v>480</v>
      </c>
      <c r="O38" s="24"/>
      <c r="P38" s="69"/>
      <c r="Q38" s="69"/>
      <c r="R38" s="69"/>
      <c r="S38" s="69"/>
      <c r="T38" s="70"/>
    </row>
    <row r="39" spans="4:20" s="58" customFormat="1" ht="66" x14ac:dyDescent="0.25">
      <c r="D39" s="77">
        <v>240</v>
      </c>
      <c r="E39" s="146"/>
      <c r="F39" s="56" t="s">
        <v>216</v>
      </c>
      <c r="G39" s="11" t="s">
        <v>217</v>
      </c>
      <c r="H39" s="99">
        <v>3</v>
      </c>
      <c r="I39" s="17" t="s">
        <v>190</v>
      </c>
      <c r="J39" s="23"/>
      <c r="K39" s="23"/>
      <c r="L39" s="23"/>
      <c r="M39" s="23"/>
      <c r="N39" s="23" t="s">
        <v>480</v>
      </c>
      <c r="O39" s="24"/>
      <c r="P39" s="69"/>
      <c r="Q39" s="69"/>
      <c r="R39" s="69"/>
      <c r="S39" s="69"/>
      <c r="T39" s="70"/>
    </row>
    <row r="40" spans="4:20" s="58" customFormat="1" ht="66" x14ac:dyDescent="0.25">
      <c r="D40" s="77">
        <v>243</v>
      </c>
      <c r="E40" s="146"/>
      <c r="F40" s="56" t="s">
        <v>218</v>
      </c>
      <c r="G40" s="11" t="s">
        <v>219</v>
      </c>
      <c r="H40" s="99">
        <v>3</v>
      </c>
      <c r="I40" s="17" t="s">
        <v>190</v>
      </c>
      <c r="J40" s="23"/>
      <c r="K40" s="23"/>
      <c r="L40" s="23"/>
      <c r="M40" s="23"/>
      <c r="N40" s="23" t="s">
        <v>480</v>
      </c>
      <c r="O40" s="24"/>
      <c r="P40" s="69"/>
      <c r="Q40" s="69"/>
      <c r="R40" s="69"/>
      <c r="S40" s="69"/>
      <c r="T40" s="70"/>
    </row>
    <row r="41" spans="4:20" s="58" customFormat="1" ht="64.5" customHeight="1" x14ac:dyDescent="0.25">
      <c r="D41" s="72"/>
      <c r="E41" s="18"/>
      <c r="F41" s="18"/>
      <c r="G41" s="19" t="s">
        <v>252</v>
      </c>
      <c r="H41" s="102">
        <f>SUM(H42:H44)</f>
        <v>9</v>
      </c>
      <c r="I41" s="20"/>
      <c r="J41" s="23"/>
      <c r="K41" s="23"/>
      <c r="L41" s="23"/>
      <c r="M41" s="23"/>
      <c r="N41" s="23"/>
      <c r="O41" s="24"/>
      <c r="P41" s="69"/>
      <c r="Q41" s="69"/>
      <c r="R41" s="69"/>
      <c r="S41" s="69"/>
      <c r="T41" s="70"/>
    </row>
    <row r="42" spans="4:20" s="58" customFormat="1" ht="66" x14ac:dyDescent="0.25">
      <c r="D42" s="77">
        <v>275</v>
      </c>
      <c r="E42" s="146"/>
      <c r="F42" s="33" t="s">
        <v>253</v>
      </c>
      <c r="G42" s="11" t="s">
        <v>254</v>
      </c>
      <c r="H42" s="99">
        <v>3</v>
      </c>
      <c r="I42" s="17" t="s">
        <v>190</v>
      </c>
      <c r="J42" s="23"/>
      <c r="K42" s="23"/>
      <c r="L42" s="23"/>
      <c r="M42" s="23"/>
      <c r="N42" s="23" t="s">
        <v>480</v>
      </c>
      <c r="O42" s="24"/>
      <c r="P42" s="69"/>
      <c r="Q42" s="69"/>
      <c r="R42" s="69"/>
      <c r="S42" s="69"/>
      <c r="T42" s="70"/>
    </row>
    <row r="43" spans="4:20" s="58" customFormat="1" ht="49.5" x14ac:dyDescent="0.25">
      <c r="D43" s="77">
        <v>278</v>
      </c>
      <c r="E43" s="146"/>
      <c r="F43" s="33" t="s">
        <v>255</v>
      </c>
      <c r="G43" s="11" t="s">
        <v>256</v>
      </c>
      <c r="H43" s="99">
        <v>3</v>
      </c>
      <c r="I43" s="17" t="s">
        <v>190</v>
      </c>
      <c r="J43" s="23"/>
      <c r="K43" s="23"/>
      <c r="L43" s="23"/>
      <c r="M43" s="23"/>
      <c r="N43" s="23" t="s">
        <v>480</v>
      </c>
      <c r="O43" s="24"/>
      <c r="P43" s="69"/>
      <c r="Q43" s="69"/>
      <c r="R43" s="69"/>
      <c r="S43" s="69"/>
      <c r="T43" s="70"/>
    </row>
    <row r="44" spans="4:20" s="58" customFormat="1" ht="66" x14ac:dyDescent="0.25">
      <c r="D44" s="77">
        <v>281</v>
      </c>
      <c r="E44" s="146"/>
      <c r="F44" s="33" t="s">
        <v>257</v>
      </c>
      <c r="G44" s="11" t="s">
        <v>258</v>
      </c>
      <c r="H44" s="99">
        <v>3</v>
      </c>
      <c r="I44" s="17" t="s">
        <v>190</v>
      </c>
      <c r="J44" s="23"/>
      <c r="K44" s="23"/>
      <c r="L44" s="23"/>
      <c r="M44" s="23"/>
      <c r="N44" s="23" t="s">
        <v>480</v>
      </c>
      <c r="O44" s="24"/>
      <c r="P44" s="69"/>
      <c r="Q44" s="69"/>
      <c r="R44" s="69"/>
      <c r="S44" s="69"/>
      <c r="T44" s="70"/>
    </row>
    <row r="45" spans="4:20" s="58" customFormat="1" ht="16.5" customHeight="1" x14ac:dyDescent="0.25">
      <c r="D45" s="138"/>
      <c r="E45" s="138"/>
      <c r="F45" s="138"/>
      <c r="G45" s="138" t="s">
        <v>259</v>
      </c>
      <c r="H45" s="139"/>
      <c r="I45" s="139"/>
      <c r="J45" s="139"/>
      <c r="K45" s="139"/>
      <c r="L45" s="139"/>
      <c r="M45" s="139"/>
      <c r="N45" s="139"/>
      <c r="O45" s="140"/>
      <c r="P45" s="69"/>
      <c r="Q45" s="69"/>
      <c r="R45" s="69"/>
      <c r="S45" s="69"/>
      <c r="T45" s="70"/>
    </row>
    <row r="46" spans="4:20" s="58" customFormat="1" ht="54.75" customHeight="1" x14ac:dyDescent="0.25">
      <c r="D46" s="72"/>
      <c r="E46" s="18"/>
      <c r="F46" s="18"/>
      <c r="G46" s="19" t="s">
        <v>273</v>
      </c>
      <c r="H46" s="105">
        <f>SUM(H47:H47)</f>
        <v>3</v>
      </c>
      <c r="I46" s="20"/>
      <c r="J46" s="23"/>
      <c r="K46" s="23"/>
      <c r="L46" s="23"/>
      <c r="M46" s="23"/>
      <c r="N46" s="23"/>
      <c r="O46" s="24"/>
      <c r="P46" s="69"/>
      <c r="Q46" s="69"/>
      <c r="R46" s="69"/>
      <c r="S46" s="69"/>
      <c r="T46" s="70"/>
    </row>
    <row r="47" spans="4:20" s="58" customFormat="1" ht="66" x14ac:dyDescent="0.25">
      <c r="D47" s="77">
        <v>301</v>
      </c>
      <c r="E47" s="146"/>
      <c r="F47" s="33" t="s">
        <v>278</v>
      </c>
      <c r="G47" s="11" t="s">
        <v>279</v>
      </c>
      <c r="H47" s="75">
        <v>3</v>
      </c>
      <c r="I47" s="12" t="s">
        <v>18</v>
      </c>
      <c r="J47" s="23"/>
      <c r="K47" s="23"/>
      <c r="L47" s="23"/>
      <c r="M47" s="23"/>
      <c r="N47" s="23" t="s">
        <v>480</v>
      </c>
      <c r="O47" s="24"/>
      <c r="P47" s="69"/>
      <c r="Q47" s="69"/>
      <c r="R47" s="69"/>
      <c r="S47" s="69"/>
      <c r="T47" s="70"/>
    </row>
    <row r="48" spans="4:20" s="58" customFormat="1" ht="58.5" customHeight="1" x14ac:dyDescent="0.25">
      <c r="D48" s="72"/>
      <c r="E48" s="18"/>
      <c r="F48" s="18"/>
      <c r="G48" s="19" t="s">
        <v>280</v>
      </c>
      <c r="H48" s="102">
        <f>SUM(H49:H50)</f>
        <v>6</v>
      </c>
      <c r="I48" s="20"/>
      <c r="J48" s="23"/>
      <c r="K48" s="23"/>
      <c r="L48" s="23"/>
      <c r="M48" s="23"/>
      <c r="N48" s="23"/>
      <c r="O48" s="24"/>
      <c r="P48" s="69"/>
      <c r="Q48" s="69"/>
      <c r="R48" s="69"/>
      <c r="S48" s="69"/>
      <c r="T48" s="70"/>
    </row>
    <row r="49" spans="4:20" s="58" customFormat="1" ht="49.5" x14ac:dyDescent="0.25">
      <c r="D49" s="77">
        <v>306</v>
      </c>
      <c r="E49" s="146"/>
      <c r="F49" s="33" t="s">
        <v>283</v>
      </c>
      <c r="G49" s="11" t="s">
        <v>284</v>
      </c>
      <c r="H49" s="75">
        <v>3</v>
      </c>
      <c r="I49" s="12" t="s">
        <v>18</v>
      </c>
      <c r="J49" s="23"/>
      <c r="K49" s="23"/>
      <c r="L49" s="23"/>
      <c r="M49" s="23"/>
      <c r="N49" s="23" t="s">
        <v>480</v>
      </c>
      <c r="O49" s="24"/>
      <c r="P49" s="69"/>
      <c r="Q49" s="69"/>
      <c r="R49" s="69"/>
      <c r="S49" s="69"/>
      <c r="T49" s="70"/>
    </row>
    <row r="50" spans="4:20" s="58" customFormat="1" ht="50.25" thickBot="1" x14ac:dyDescent="0.3">
      <c r="D50" s="77">
        <v>309</v>
      </c>
      <c r="E50" s="215"/>
      <c r="F50" s="33" t="s">
        <v>285</v>
      </c>
      <c r="G50" s="11" t="s">
        <v>286</v>
      </c>
      <c r="H50" s="79">
        <v>3</v>
      </c>
      <c r="I50" s="16" t="s">
        <v>89</v>
      </c>
      <c r="J50" s="23"/>
      <c r="K50" s="23"/>
      <c r="L50" s="23"/>
      <c r="M50" s="23"/>
      <c r="N50" s="23" t="s">
        <v>480</v>
      </c>
      <c r="O50" s="24"/>
      <c r="P50" s="69"/>
      <c r="Q50" s="69"/>
      <c r="R50" s="69"/>
      <c r="S50" s="69"/>
      <c r="T50" s="70"/>
    </row>
    <row r="51" spans="4:20" s="58" customFormat="1" ht="56.25" customHeight="1" x14ac:dyDescent="0.25">
      <c r="D51" s="72"/>
      <c r="E51" s="18"/>
      <c r="F51" s="18"/>
      <c r="G51" s="19" t="s">
        <v>287</v>
      </c>
      <c r="H51" s="105">
        <f>SUM(H52:H52)</f>
        <v>3</v>
      </c>
      <c r="I51" s="20"/>
      <c r="J51" s="23"/>
      <c r="K51" s="23"/>
      <c r="L51" s="23"/>
      <c r="M51" s="23"/>
      <c r="N51" s="23"/>
      <c r="O51" s="24"/>
      <c r="P51" s="69"/>
      <c r="Q51" s="69"/>
      <c r="R51" s="69"/>
      <c r="S51" s="69"/>
      <c r="T51" s="70"/>
    </row>
    <row r="52" spans="4:20" s="58" customFormat="1" ht="49.5" x14ac:dyDescent="0.25">
      <c r="D52" s="77">
        <v>315</v>
      </c>
      <c r="E52" s="215"/>
      <c r="F52" s="33" t="s">
        <v>290</v>
      </c>
      <c r="G52" s="11" t="s">
        <v>291</v>
      </c>
      <c r="H52" s="104">
        <v>3</v>
      </c>
      <c r="I52" s="17" t="s">
        <v>267</v>
      </c>
      <c r="J52" s="23"/>
      <c r="K52" s="23"/>
      <c r="L52" s="23"/>
      <c r="M52" s="23"/>
      <c r="N52" s="23" t="s">
        <v>480</v>
      </c>
      <c r="O52" s="24"/>
      <c r="P52" s="69"/>
      <c r="Q52" s="69"/>
      <c r="R52" s="69"/>
      <c r="S52" s="69"/>
      <c r="T52" s="70"/>
    </row>
    <row r="53" spans="4:20" s="58" customFormat="1" ht="58.5" customHeight="1" x14ac:dyDescent="0.25">
      <c r="D53" s="72"/>
      <c r="E53" s="18"/>
      <c r="F53" s="18"/>
      <c r="G53" s="19" t="s">
        <v>294</v>
      </c>
      <c r="H53" s="105">
        <f>SUM(H54:H56)</f>
        <v>9</v>
      </c>
      <c r="I53" s="20"/>
      <c r="J53" s="23"/>
      <c r="K53" s="23"/>
      <c r="L53" s="23"/>
      <c r="M53" s="23"/>
      <c r="N53" s="23"/>
      <c r="O53" s="24"/>
      <c r="P53" s="69"/>
      <c r="Q53" s="69"/>
      <c r="R53" s="69"/>
      <c r="S53" s="69"/>
      <c r="T53" s="70"/>
    </row>
    <row r="54" spans="4:20" s="58" customFormat="1" ht="49.5" x14ac:dyDescent="0.25">
      <c r="D54" s="77">
        <v>321</v>
      </c>
      <c r="E54" s="146"/>
      <c r="F54" s="33" t="s">
        <v>295</v>
      </c>
      <c r="G54" s="11" t="s">
        <v>296</v>
      </c>
      <c r="H54" s="75">
        <v>3</v>
      </c>
      <c r="I54" s="12" t="s">
        <v>18</v>
      </c>
      <c r="J54" s="23"/>
      <c r="K54" s="23"/>
      <c r="L54" s="23"/>
      <c r="M54" s="23"/>
      <c r="N54" s="23" t="s">
        <v>480</v>
      </c>
      <c r="O54" s="24"/>
      <c r="P54" s="69"/>
      <c r="Q54" s="69"/>
      <c r="R54" s="69"/>
      <c r="S54" s="69"/>
      <c r="T54" s="70"/>
    </row>
    <row r="55" spans="4:20" s="58" customFormat="1" ht="49.5" x14ac:dyDescent="0.25">
      <c r="D55" s="77">
        <v>324</v>
      </c>
      <c r="E55" s="146"/>
      <c r="F55" s="33" t="s">
        <v>297</v>
      </c>
      <c r="G55" s="11" t="s">
        <v>298</v>
      </c>
      <c r="H55" s="75">
        <v>3</v>
      </c>
      <c r="I55" s="12" t="s">
        <v>18</v>
      </c>
      <c r="J55" s="23"/>
      <c r="K55" s="23"/>
      <c r="L55" s="23"/>
      <c r="M55" s="23"/>
      <c r="N55" s="23" t="s">
        <v>480</v>
      </c>
      <c r="O55" s="24"/>
      <c r="P55" s="69"/>
      <c r="Q55" s="69"/>
      <c r="R55" s="69"/>
      <c r="S55" s="69"/>
      <c r="T55" s="70"/>
    </row>
    <row r="56" spans="4:20" s="58" customFormat="1" ht="82.5" x14ac:dyDescent="0.25">
      <c r="D56" s="77">
        <v>327</v>
      </c>
      <c r="E56" s="146"/>
      <c r="F56" s="33" t="s">
        <v>299</v>
      </c>
      <c r="G56" s="11" t="s">
        <v>300</v>
      </c>
      <c r="H56" s="75">
        <v>3</v>
      </c>
      <c r="I56" s="12" t="s">
        <v>18</v>
      </c>
      <c r="J56" s="23"/>
      <c r="K56" s="23"/>
      <c r="L56" s="23"/>
      <c r="M56" s="23"/>
      <c r="N56" s="23" t="s">
        <v>480</v>
      </c>
      <c r="O56" s="24"/>
      <c r="P56" s="69"/>
      <c r="Q56" s="69"/>
      <c r="R56" s="69"/>
      <c r="S56" s="69"/>
      <c r="T56" s="70"/>
    </row>
    <row r="57" spans="4:20" s="58" customFormat="1" ht="69" customHeight="1" x14ac:dyDescent="0.25">
      <c r="D57" s="72"/>
      <c r="E57" s="18"/>
      <c r="F57" s="18"/>
      <c r="G57" s="19" t="s">
        <v>301</v>
      </c>
      <c r="H57" s="102">
        <f>SUM(H58:H58)</f>
        <v>3</v>
      </c>
      <c r="I57" s="20"/>
      <c r="J57" s="23"/>
      <c r="K57" s="23"/>
      <c r="L57" s="23"/>
      <c r="M57" s="23"/>
      <c r="N57" s="23"/>
      <c r="O57" s="24"/>
      <c r="P57" s="69"/>
      <c r="Q57" s="69"/>
      <c r="R57" s="69"/>
      <c r="S57" s="69"/>
      <c r="T57" s="70"/>
    </row>
    <row r="58" spans="4:20" s="58" customFormat="1" ht="66" x14ac:dyDescent="0.25">
      <c r="D58" s="77">
        <v>331</v>
      </c>
      <c r="E58" s="146"/>
      <c r="F58" s="33" t="s">
        <v>302</v>
      </c>
      <c r="G58" s="11" t="s">
        <v>303</v>
      </c>
      <c r="H58" s="82">
        <v>3</v>
      </c>
      <c r="I58" s="17" t="s">
        <v>134</v>
      </c>
      <c r="J58" s="23"/>
      <c r="K58" s="23"/>
      <c r="L58" s="23"/>
      <c r="M58" s="23"/>
      <c r="N58" s="23" t="s">
        <v>480</v>
      </c>
      <c r="O58" s="24"/>
      <c r="P58" s="69"/>
      <c r="Q58" s="69"/>
      <c r="R58" s="69"/>
      <c r="S58" s="69"/>
      <c r="T58" s="70"/>
    </row>
    <row r="59" spans="4:20" x14ac:dyDescent="0.3">
      <c r="F59" s="61"/>
    </row>
    <row r="60" spans="4:20" x14ac:dyDescent="0.3">
      <c r="F60" s="61"/>
    </row>
    <row r="61" spans="4:20" x14ac:dyDescent="0.3">
      <c r="F61" s="61"/>
    </row>
    <row r="62" spans="4:20" x14ac:dyDescent="0.3">
      <c r="F62" s="61"/>
    </row>
    <row r="63" spans="4:20" x14ac:dyDescent="0.3">
      <c r="F63" s="61"/>
    </row>
    <row r="64" spans="4:20" x14ac:dyDescent="0.3">
      <c r="F64" s="61"/>
    </row>
    <row r="65" spans="6:6" x14ac:dyDescent="0.3">
      <c r="F65" s="61"/>
    </row>
    <row r="66" spans="6:6" x14ac:dyDescent="0.3">
      <c r="F66" s="61"/>
    </row>
    <row r="67" spans="6:6" x14ac:dyDescent="0.3">
      <c r="F67" s="61"/>
    </row>
    <row r="68" spans="6:6" x14ac:dyDescent="0.3">
      <c r="F68" s="61"/>
    </row>
    <row r="69" spans="6:6" x14ac:dyDescent="0.3">
      <c r="F69" s="61"/>
    </row>
    <row r="70" spans="6:6" x14ac:dyDescent="0.3">
      <c r="F70" s="61"/>
    </row>
    <row r="71" spans="6:6" x14ac:dyDescent="0.3">
      <c r="F71" s="61"/>
    </row>
    <row r="72" spans="6:6" x14ac:dyDescent="0.3">
      <c r="F72" s="61"/>
    </row>
    <row r="73" spans="6:6" x14ac:dyDescent="0.3">
      <c r="F73" s="61"/>
    </row>
    <row r="74" spans="6:6" x14ac:dyDescent="0.3">
      <c r="F74" s="61"/>
    </row>
    <row r="75" spans="6:6" x14ac:dyDescent="0.3">
      <c r="F75" s="61"/>
    </row>
    <row r="76" spans="6:6" x14ac:dyDescent="0.3">
      <c r="F76" s="61"/>
    </row>
    <row r="77" spans="6:6" x14ac:dyDescent="0.3">
      <c r="F77" s="61"/>
    </row>
    <row r="78" spans="6:6" x14ac:dyDescent="0.3">
      <c r="F78" s="61"/>
    </row>
    <row r="79" spans="6:6" x14ac:dyDescent="0.3">
      <c r="F79" s="61"/>
    </row>
    <row r="80" spans="6:6" x14ac:dyDescent="0.3">
      <c r="F80" s="61"/>
    </row>
    <row r="81" spans="6:6" x14ac:dyDescent="0.3">
      <c r="F81" s="61"/>
    </row>
    <row r="82" spans="6:6" x14ac:dyDescent="0.3">
      <c r="F82" s="61"/>
    </row>
    <row r="83" spans="6:6" x14ac:dyDescent="0.3">
      <c r="F83" s="61"/>
    </row>
    <row r="84" spans="6:6" x14ac:dyDescent="0.3">
      <c r="F84" s="61"/>
    </row>
    <row r="85" spans="6:6" x14ac:dyDescent="0.3">
      <c r="F85" s="61"/>
    </row>
    <row r="86" spans="6:6" x14ac:dyDescent="0.3">
      <c r="F86" s="61"/>
    </row>
    <row r="87" spans="6:6" x14ac:dyDescent="0.3">
      <c r="F87" s="61"/>
    </row>
    <row r="88" spans="6:6" x14ac:dyDescent="0.3">
      <c r="F88" s="61"/>
    </row>
    <row r="89" spans="6:6" x14ac:dyDescent="0.3">
      <c r="F89" s="61"/>
    </row>
    <row r="90" spans="6:6" x14ac:dyDescent="0.3">
      <c r="F90" s="61"/>
    </row>
    <row r="91" spans="6:6" x14ac:dyDescent="0.3">
      <c r="F91" s="61"/>
    </row>
    <row r="92" spans="6:6" x14ac:dyDescent="0.3">
      <c r="F92" s="61"/>
    </row>
    <row r="93" spans="6:6" x14ac:dyDescent="0.3">
      <c r="F93" s="61"/>
    </row>
    <row r="94" spans="6:6" x14ac:dyDescent="0.3">
      <c r="F94" s="61"/>
    </row>
    <row r="95" spans="6:6" x14ac:dyDescent="0.3">
      <c r="F95" s="61"/>
    </row>
    <row r="96" spans="6:6" x14ac:dyDescent="0.3">
      <c r="F96" s="61"/>
    </row>
    <row r="97" spans="6:6" x14ac:dyDescent="0.3">
      <c r="F97" s="61"/>
    </row>
    <row r="98" spans="6:6" x14ac:dyDescent="0.3">
      <c r="F98" s="61"/>
    </row>
    <row r="99" spans="6:6" x14ac:dyDescent="0.3">
      <c r="F99" s="61"/>
    </row>
    <row r="100" spans="6:6" x14ac:dyDescent="0.3">
      <c r="F100" s="61"/>
    </row>
    <row r="101" spans="6:6" x14ac:dyDescent="0.3">
      <c r="F101" s="61"/>
    </row>
    <row r="102" spans="6:6" x14ac:dyDescent="0.3">
      <c r="F102" s="61"/>
    </row>
  </sheetData>
  <mergeCells count="9">
    <mergeCell ref="E50"/>
    <mergeCell ref="E52"/>
    <mergeCell ref="J3:O3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D2:T484"/>
  <sheetViews>
    <sheetView topLeftCell="A407" workbookViewId="0">
      <selection activeCell="F347" sqref="F347:G420"/>
    </sheetView>
  </sheetViews>
  <sheetFormatPr defaultColWidth="9.140625" defaultRowHeight="16.5" x14ac:dyDescent="0.3"/>
  <cols>
    <col min="1" max="1" width="4.5703125" style="3" customWidth="1"/>
    <col min="2" max="3" width="3.140625" style="3" customWidth="1"/>
    <col min="4" max="4" width="10.140625" style="59" customWidth="1"/>
    <col min="5" max="5" width="8" style="59" customWidth="1"/>
    <col min="6" max="6" width="9.85546875" style="59" customWidth="1"/>
    <col min="7" max="7" width="65" style="3" customWidth="1"/>
    <col min="8" max="8" width="11.28515625" style="51" customWidth="1"/>
    <col min="9" max="9" width="12.5703125" style="51" customWidth="1"/>
    <col min="10" max="15" width="10.7109375" style="61" customWidth="1"/>
    <col min="16" max="19" width="9.140625" style="62"/>
    <col min="20" max="20" width="9.140625" style="63"/>
    <col min="21" max="16384" width="9.140625" style="3"/>
  </cols>
  <sheetData>
    <row r="2" spans="4:20" ht="17.25" thickBot="1" x14ac:dyDescent="0.35">
      <c r="G2" s="60" t="s">
        <v>0</v>
      </c>
      <c r="H2" s="60"/>
      <c r="I2" s="60"/>
    </row>
    <row r="3" spans="4:20" x14ac:dyDescent="0.3">
      <c r="D3" s="209" t="s">
        <v>1</v>
      </c>
      <c r="E3" s="211" t="s">
        <v>2</v>
      </c>
      <c r="F3" s="211" t="s">
        <v>3</v>
      </c>
      <c r="G3" s="213" t="s">
        <v>4</v>
      </c>
      <c r="H3" s="213" t="s">
        <v>5</v>
      </c>
      <c r="I3" s="213" t="s">
        <v>6</v>
      </c>
      <c r="J3" s="206" t="s">
        <v>7</v>
      </c>
      <c r="K3" s="207"/>
      <c r="L3" s="207"/>
      <c r="M3" s="207"/>
      <c r="N3" s="207"/>
      <c r="O3" s="208"/>
    </row>
    <row r="4" spans="4:20" s="68" customFormat="1" ht="50.25" thickBot="1" x14ac:dyDescent="0.3">
      <c r="D4" s="210"/>
      <c r="E4" s="212"/>
      <c r="F4" s="212"/>
      <c r="G4" s="214"/>
      <c r="H4" s="214"/>
      <c r="I4" s="214"/>
      <c r="J4" s="64" t="s">
        <v>8</v>
      </c>
      <c r="K4" s="64" t="s">
        <v>9</v>
      </c>
      <c r="L4" s="64" t="s">
        <v>10</v>
      </c>
      <c r="M4" s="64" t="s">
        <v>11</v>
      </c>
      <c r="N4" s="64" t="s">
        <v>12</v>
      </c>
      <c r="O4" s="65" t="s">
        <v>13</v>
      </c>
      <c r="P4" s="66"/>
      <c r="Q4" s="66"/>
      <c r="R4" s="66"/>
      <c r="S4" s="66"/>
      <c r="T4" s="67"/>
    </row>
    <row r="5" spans="4:20" s="58" customFormat="1" hidden="1" x14ac:dyDescent="0.25">
      <c r="D5" s="131"/>
      <c r="E5" s="131"/>
      <c r="F5" s="131"/>
      <c r="G5" s="131" t="s">
        <v>14</v>
      </c>
      <c r="H5" s="132"/>
      <c r="I5" s="132"/>
      <c r="J5" s="132"/>
      <c r="K5" s="132"/>
      <c r="L5" s="132"/>
      <c r="M5" s="132"/>
      <c r="N5" s="132"/>
      <c r="O5" s="133"/>
      <c r="P5" s="69"/>
      <c r="Q5" s="69"/>
      <c r="R5" s="69"/>
      <c r="S5" s="69"/>
      <c r="T5" s="70"/>
    </row>
    <row r="6" spans="4:20" s="58" customFormat="1" ht="47.25" hidden="1" customHeight="1" x14ac:dyDescent="0.25">
      <c r="D6" s="72"/>
      <c r="E6" s="8"/>
      <c r="F6" s="8"/>
      <c r="G6" s="9" t="s">
        <v>15</v>
      </c>
      <c r="H6" s="73">
        <f>H7+H8+H9</f>
        <v>9</v>
      </c>
      <c r="I6" s="10"/>
      <c r="J6" s="23"/>
      <c r="K6" s="23"/>
      <c r="L6" s="23"/>
      <c r="M6" s="23"/>
      <c r="N6" s="23"/>
      <c r="O6" s="24"/>
      <c r="P6" s="69"/>
      <c r="Q6" s="69"/>
      <c r="R6" s="69"/>
      <c r="S6" s="69"/>
      <c r="T6" s="70"/>
    </row>
    <row r="7" spans="4:20" s="58" customFormat="1" ht="33" hidden="1" x14ac:dyDescent="0.25">
      <c r="D7" s="74">
        <v>1</v>
      </c>
      <c r="E7" s="43">
        <v>1</v>
      </c>
      <c r="F7" s="44" t="s">
        <v>16</v>
      </c>
      <c r="G7" s="11" t="s">
        <v>17</v>
      </c>
      <c r="H7" s="75">
        <v>3</v>
      </c>
      <c r="I7" s="12" t="s">
        <v>18</v>
      </c>
      <c r="J7" s="23" t="s">
        <v>19</v>
      </c>
      <c r="K7" s="23"/>
      <c r="L7" s="23"/>
      <c r="M7" s="23"/>
      <c r="N7" s="23"/>
      <c r="O7" s="24"/>
      <c r="P7" s="69"/>
      <c r="Q7" s="69"/>
      <c r="R7" s="69"/>
      <c r="S7" s="69"/>
      <c r="T7" s="70"/>
    </row>
    <row r="8" spans="4:20" s="58" customFormat="1" ht="49.5" hidden="1" x14ac:dyDescent="0.25">
      <c r="D8" s="74">
        <v>2</v>
      </c>
      <c r="E8" s="43">
        <v>2</v>
      </c>
      <c r="F8" s="44" t="s">
        <v>20</v>
      </c>
      <c r="G8" s="11" t="s">
        <v>21</v>
      </c>
      <c r="H8" s="75">
        <v>3</v>
      </c>
      <c r="I8" s="12" t="s">
        <v>18</v>
      </c>
      <c r="J8" s="23" t="s">
        <v>19</v>
      </c>
      <c r="K8" s="23"/>
      <c r="L8" s="23"/>
      <c r="M8" s="23"/>
      <c r="N8" s="23"/>
      <c r="O8" s="24"/>
      <c r="P8" s="69"/>
      <c r="Q8" s="69"/>
      <c r="R8" s="69"/>
      <c r="S8" s="69"/>
      <c r="T8" s="70"/>
    </row>
    <row r="9" spans="4:20" s="58" customFormat="1" ht="49.5" hidden="1" x14ac:dyDescent="0.25">
      <c r="D9" s="74">
        <v>3</v>
      </c>
      <c r="E9" s="43">
        <v>3</v>
      </c>
      <c r="F9" s="44" t="s">
        <v>22</v>
      </c>
      <c r="G9" s="11" t="s">
        <v>23</v>
      </c>
      <c r="H9" s="75">
        <v>3</v>
      </c>
      <c r="I9" s="12" t="s">
        <v>18</v>
      </c>
      <c r="J9" s="23" t="s">
        <v>19</v>
      </c>
      <c r="K9" s="23"/>
      <c r="L9" s="23"/>
      <c r="M9" s="23"/>
      <c r="N9" s="23"/>
      <c r="O9" s="24"/>
      <c r="P9" s="69"/>
      <c r="Q9" s="69"/>
      <c r="R9" s="69"/>
      <c r="S9" s="69"/>
      <c r="T9" s="70"/>
    </row>
    <row r="10" spans="4:20" s="58" customFormat="1" ht="60.75" hidden="1" customHeight="1" x14ac:dyDescent="0.25">
      <c r="D10" s="72"/>
      <c r="E10" s="8"/>
      <c r="F10" s="8"/>
      <c r="G10" s="9" t="s">
        <v>24</v>
      </c>
      <c r="H10" s="73">
        <f>SUM(H11:H13)</f>
        <v>9</v>
      </c>
      <c r="I10" s="13"/>
      <c r="J10" s="23"/>
      <c r="K10" s="23"/>
      <c r="L10" s="23"/>
      <c r="M10" s="23"/>
      <c r="N10" s="23"/>
      <c r="O10" s="24"/>
      <c r="P10" s="69"/>
      <c r="Q10" s="69"/>
      <c r="R10" s="69"/>
      <c r="S10" s="69"/>
      <c r="T10" s="70"/>
    </row>
    <row r="11" spans="4:20" s="58" customFormat="1" ht="49.5" hidden="1" x14ac:dyDescent="0.25">
      <c r="D11" s="74">
        <v>4</v>
      </c>
      <c r="E11" s="43">
        <v>4</v>
      </c>
      <c r="F11" s="14" t="s">
        <v>25</v>
      </c>
      <c r="G11" s="11" t="s">
        <v>26</v>
      </c>
      <c r="H11" s="75">
        <v>3</v>
      </c>
      <c r="I11" s="12" t="s">
        <v>18</v>
      </c>
      <c r="J11" s="23" t="s">
        <v>19</v>
      </c>
      <c r="K11" s="23"/>
      <c r="L11" s="23"/>
      <c r="M11" s="23"/>
      <c r="N11" s="23"/>
      <c r="O11" s="24"/>
      <c r="P11" s="69"/>
      <c r="Q11" s="69"/>
      <c r="R11" s="69"/>
      <c r="S11" s="69"/>
      <c r="T11" s="70"/>
    </row>
    <row r="12" spans="4:20" s="58" customFormat="1" ht="33" hidden="1" x14ac:dyDescent="0.25">
      <c r="D12" s="74">
        <v>5</v>
      </c>
      <c r="E12" s="43">
        <v>5</v>
      </c>
      <c r="F12" s="14" t="s">
        <v>27</v>
      </c>
      <c r="G12" s="11" t="s">
        <v>28</v>
      </c>
      <c r="H12" s="75">
        <v>3</v>
      </c>
      <c r="I12" s="12" t="s">
        <v>18</v>
      </c>
      <c r="J12" s="23" t="s">
        <v>19</v>
      </c>
      <c r="K12" s="23"/>
      <c r="L12" s="23"/>
      <c r="M12" s="23"/>
      <c r="N12" s="23"/>
      <c r="O12" s="24"/>
      <c r="P12" s="69"/>
      <c r="Q12" s="69"/>
      <c r="R12" s="69"/>
      <c r="S12" s="69"/>
      <c r="T12" s="70"/>
    </row>
    <row r="13" spans="4:20" s="58" customFormat="1" ht="49.5" hidden="1" x14ac:dyDescent="0.25">
      <c r="D13" s="74">
        <v>6</v>
      </c>
      <c r="E13" s="43">
        <v>6</v>
      </c>
      <c r="F13" s="14" t="s">
        <v>29</v>
      </c>
      <c r="G13" s="11" t="s">
        <v>30</v>
      </c>
      <c r="H13" s="75">
        <v>3</v>
      </c>
      <c r="I13" s="12" t="s">
        <v>18</v>
      </c>
      <c r="J13" s="23" t="s">
        <v>19</v>
      </c>
      <c r="K13" s="23"/>
      <c r="L13" s="23"/>
      <c r="M13" s="23"/>
      <c r="N13" s="23"/>
      <c r="O13" s="24"/>
      <c r="P13" s="69"/>
      <c r="Q13" s="69"/>
      <c r="R13" s="69"/>
      <c r="S13" s="69"/>
      <c r="T13" s="70"/>
    </row>
    <row r="14" spans="4:20" s="58" customFormat="1" ht="51" hidden="1" customHeight="1" x14ac:dyDescent="0.25">
      <c r="D14" s="72"/>
      <c r="E14" s="8"/>
      <c r="F14" s="8"/>
      <c r="G14" s="9" t="s">
        <v>31</v>
      </c>
      <c r="H14" s="73">
        <f>H15+H16+H17</f>
        <v>9</v>
      </c>
      <c r="I14" s="10"/>
      <c r="J14" s="23"/>
      <c r="K14" s="23"/>
      <c r="L14" s="23"/>
      <c r="M14" s="23"/>
      <c r="N14" s="23"/>
      <c r="O14" s="24"/>
      <c r="P14" s="69"/>
      <c r="Q14" s="69"/>
      <c r="R14" s="69"/>
      <c r="S14" s="69"/>
      <c r="T14" s="70"/>
    </row>
    <row r="15" spans="4:20" s="58" customFormat="1" ht="66" hidden="1" x14ac:dyDescent="0.25">
      <c r="D15" s="72">
        <v>7</v>
      </c>
      <c r="E15" s="76">
        <v>7</v>
      </c>
      <c r="F15" s="15" t="s">
        <v>32</v>
      </c>
      <c r="G15" s="11" t="s">
        <v>33</v>
      </c>
      <c r="H15" s="75">
        <v>3</v>
      </c>
      <c r="I15" s="12" t="s">
        <v>18</v>
      </c>
      <c r="J15" s="23" t="s">
        <v>19</v>
      </c>
      <c r="K15" s="23"/>
      <c r="L15" s="23"/>
      <c r="M15" s="23"/>
      <c r="N15" s="23"/>
      <c r="O15" s="24"/>
      <c r="P15" s="69"/>
      <c r="Q15" s="69"/>
      <c r="R15" s="69"/>
      <c r="S15" s="69"/>
      <c r="T15" s="70"/>
    </row>
    <row r="16" spans="4:20" s="58" customFormat="1" ht="66" hidden="1" x14ac:dyDescent="0.25">
      <c r="D16" s="72">
        <v>8</v>
      </c>
      <c r="E16" s="76">
        <v>8</v>
      </c>
      <c r="F16" s="14" t="s">
        <v>34</v>
      </c>
      <c r="G16" s="11" t="s">
        <v>35</v>
      </c>
      <c r="H16" s="75">
        <v>3</v>
      </c>
      <c r="I16" s="12" t="s">
        <v>18</v>
      </c>
      <c r="J16" s="23" t="s">
        <v>19</v>
      </c>
      <c r="K16" s="23"/>
      <c r="L16" s="23"/>
      <c r="M16" s="23"/>
      <c r="N16" s="23"/>
      <c r="O16" s="24"/>
      <c r="P16" s="69"/>
      <c r="Q16" s="69"/>
      <c r="R16" s="69"/>
      <c r="S16" s="69"/>
      <c r="T16" s="70"/>
    </row>
    <row r="17" spans="4:20" s="58" customFormat="1" ht="82.5" hidden="1" x14ac:dyDescent="0.25">
      <c r="D17" s="72">
        <v>9</v>
      </c>
      <c r="E17" s="76">
        <v>9</v>
      </c>
      <c r="F17" s="14" t="s">
        <v>36</v>
      </c>
      <c r="G17" s="11" t="s">
        <v>37</v>
      </c>
      <c r="H17" s="75">
        <v>3</v>
      </c>
      <c r="I17" s="12" t="s">
        <v>18</v>
      </c>
      <c r="J17" s="23" t="s">
        <v>19</v>
      </c>
      <c r="K17" s="23"/>
      <c r="L17" s="23"/>
      <c r="M17" s="23"/>
      <c r="N17" s="23"/>
      <c r="O17" s="24"/>
      <c r="P17" s="69"/>
      <c r="Q17" s="69"/>
      <c r="R17" s="69"/>
      <c r="S17" s="69"/>
      <c r="T17" s="70"/>
    </row>
    <row r="18" spans="4:20" s="58" customFormat="1" ht="46.5" hidden="1" customHeight="1" x14ac:dyDescent="0.25">
      <c r="D18" s="72"/>
      <c r="E18" s="8"/>
      <c r="F18" s="8"/>
      <c r="G18" s="9" t="s">
        <v>38</v>
      </c>
      <c r="H18" s="73">
        <f>SUM(H19:H21)</f>
        <v>9</v>
      </c>
      <c r="I18" s="13"/>
      <c r="J18" s="23"/>
      <c r="K18" s="23"/>
      <c r="L18" s="23"/>
      <c r="M18" s="23"/>
      <c r="N18" s="23"/>
      <c r="O18" s="24"/>
      <c r="P18" s="69"/>
      <c r="Q18" s="69"/>
      <c r="R18" s="69"/>
      <c r="S18" s="69"/>
      <c r="T18" s="70"/>
    </row>
    <row r="19" spans="4:20" s="58" customFormat="1" ht="66" hidden="1" x14ac:dyDescent="0.25">
      <c r="D19" s="72">
        <v>10</v>
      </c>
      <c r="E19" s="76">
        <v>10</v>
      </c>
      <c r="F19" s="14" t="s">
        <v>39</v>
      </c>
      <c r="G19" s="11" t="s">
        <v>40</v>
      </c>
      <c r="H19" s="75">
        <v>3</v>
      </c>
      <c r="I19" s="12" t="s">
        <v>18</v>
      </c>
      <c r="J19" s="23" t="s">
        <v>19</v>
      </c>
      <c r="K19" s="23"/>
      <c r="L19" s="23"/>
      <c r="M19" s="23"/>
      <c r="N19" s="23"/>
      <c r="O19" s="24"/>
      <c r="P19" s="69"/>
      <c r="Q19" s="69"/>
      <c r="R19" s="69"/>
      <c r="S19" s="69"/>
      <c r="T19" s="70"/>
    </row>
    <row r="20" spans="4:20" s="58" customFormat="1" ht="66" hidden="1" x14ac:dyDescent="0.25">
      <c r="D20" s="72">
        <v>11</v>
      </c>
      <c r="E20" s="76">
        <v>11</v>
      </c>
      <c r="F20" s="14" t="s">
        <v>41</v>
      </c>
      <c r="G20" s="11" t="s">
        <v>42</v>
      </c>
      <c r="H20" s="75">
        <v>3</v>
      </c>
      <c r="I20" s="12" t="s">
        <v>18</v>
      </c>
      <c r="J20" s="23" t="s">
        <v>19</v>
      </c>
      <c r="K20" s="23"/>
      <c r="L20" s="23"/>
      <c r="M20" s="23"/>
      <c r="N20" s="23"/>
      <c r="O20" s="24"/>
      <c r="P20" s="69"/>
      <c r="Q20" s="69"/>
      <c r="R20" s="69"/>
      <c r="S20" s="69"/>
      <c r="T20" s="70"/>
    </row>
    <row r="21" spans="4:20" s="58" customFormat="1" ht="49.5" hidden="1" x14ac:dyDescent="0.25">
      <c r="D21" s="72">
        <v>12</v>
      </c>
      <c r="E21" s="76">
        <v>12</v>
      </c>
      <c r="F21" s="14" t="s">
        <v>43</v>
      </c>
      <c r="G21" s="11" t="s">
        <v>44</v>
      </c>
      <c r="H21" s="75">
        <v>3</v>
      </c>
      <c r="I21" s="12" t="s">
        <v>18</v>
      </c>
      <c r="J21" s="23" t="s">
        <v>19</v>
      </c>
      <c r="K21" s="23"/>
      <c r="L21" s="23"/>
      <c r="M21" s="23"/>
      <c r="N21" s="23"/>
      <c r="O21" s="24"/>
      <c r="P21" s="69"/>
      <c r="Q21" s="69"/>
      <c r="R21" s="69"/>
      <c r="S21" s="69"/>
      <c r="T21" s="70"/>
    </row>
    <row r="22" spans="4:20" s="58" customFormat="1" ht="40.5" hidden="1" customHeight="1" x14ac:dyDescent="0.25">
      <c r="D22" s="72"/>
      <c r="E22" s="8"/>
      <c r="F22" s="8"/>
      <c r="G22" s="9" t="s">
        <v>45</v>
      </c>
      <c r="H22" s="73">
        <f>SUM(H23:H27)</f>
        <v>15</v>
      </c>
      <c r="I22" s="13"/>
      <c r="J22" s="23"/>
      <c r="K22" s="23"/>
      <c r="L22" s="23"/>
      <c r="M22" s="23"/>
      <c r="N22" s="23"/>
      <c r="O22" s="24"/>
      <c r="P22" s="69"/>
      <c r="Q22" s="69"/>
      <c r="R22" s="69"/>
      <c r="S22" s="69"/>
      <c r="T22" s="70"/>
    </row>
    <row r="23" spans="4:20" s="58" customFormat="1" ht="66" hidden="1" x14ac:dyDescent="0.25">
      <c r="D23" s="72">
        <v>13</v>
      </c>
      <c r="E23" s="217">
        <v>13</v>
      </c>
      <c r="F23" s="32" t="s">
        <v>46</v>
      </c>
      <c r="G23" s="11" t="s">
        <v>47</v>
      </c>
      <c r="H23" s="75">
        <v>3</v>
      </c>
      <c r="I23" s="12" t="s">
        <v>18</v>
      </c>
      <c r="J23" s="23" t="s">
        <v>19</v>
      </c>
      <c r="K23" s="23"/>
      <c r="L23" s="23"/>
      <c r="M23" s="23"/>
      <c r="N23" s="23"/>
      <c r="O23" s="24"/>
      <c r="P23" s="69"/>
      <c r="Q23" s="69"/>
      <c r="R23" s="69"/>
      <c r="S23" s="69"/>
      <c r="T23" s="70"/>
    </row>
    <row r="24" spans="4:20" s="58" customFormat="1" ht="66" hidden="1" x14ac:dyDescent="0.25">
      <c r="D24" s="72">
        <v>14</v>
      </c>
      <c r="E24" s="218"/>
      <c r="F24" s="32" t="s">
        <v>46</v>
      </c>
      <c r="G24" s="11" t="s">
        <v>47</v>
      </c>
      <c r="H24" s="75">
        <v>3</v>
      </c>
      <c r="I24" s="12" t="s">
        <v>18</v>
      </c>
      <c r="J24" s="23" t="s">
        <v>320</v>
      </c>
      <c r="K24" s="23" t="s">
        <v>320</v>
      </c>
      <c r="L24" s="23"/>
      <c r="M24" s="23"/>
      <c r="N24" s="23"/>
      <c r="O24" s="24"/>
      <c r="P24" s="69"/>
      <c r="Q24" s="69"/>
      <c r="R24" s="69"/>
      <c r="S24" s="69"/>
      <c r="T24" s="70"/>
    </row>
    <row r="25" spans="4:20" s="58" customFormat="1" ht="49.5" hidden="1" x14ac:dyDescent="0.25">
      <c r="D25" s="72">
        <v>15</v>
      </c>
      <c r="E25" s="76">
        <v>14</v>
      </c>
      <c r="F25" s="17" t="s">
        <v>48</v>
      </c>
      <c r="G25" s="11" t="s">
        <v>49</v>
      </c>
      <c r="H25" s="75">
        <v>3</v>
      </c>
      <c r="I25" s="12" t="s">
        <v>18</v>
      </c>
      <c r="J25" s="23" t="s">
        <v>19</v>
      </c>
      <c r="K25" s="23"/>
      <c r="L25" s="23"/>
      <c r="M25" s="23"/>
      <c r="N25" s="23"/>
      <c r="O25" s="24"/>
      <c r="P25" s="69"/>
      <c r="Q25" s="69"/>
      <c r="R25" s="69"/>
      <c r="S25" s="69"/>
      <c r="T25" s="70"/>
    </row>
    <row r="26" spans="4:20" s="58" customFormat="1" ht="49.5" hidden="1" x14ac:dyDescent="0.25">
      <c r="D26" s="72">
        <v>16</v>
      </c>
      <c r="E26" s="76">
        <v>15</v>
      </c>
      <c r="F26" s="17" t="s">
        <v>50</v>
      </c>
      <c r="G26" s="11" t="s">
        <v>51</v>
      </c>
      <c r="H26" s="75">
        <v>3</v>
      </c>
      <c r="I26" s="12" t="s">
        <v>18</v>
      </c>
      <c r="J26" s="23" t="s">
        <v>19</v>
      </c>
      <c r="K26" s="23"/>
      <c r="L26" s="23"/>
      <c r="M26" s="23"/>
      <c r="N26" s="23"/>
      <c r="O26" s="24"/>
      <c r="P26" s="69"/>
      <c r="Q26" s="69"/>
      <c r="R26" s="69"/>
      <c r="S26" s="69"/>
      <c r="T26" s="70"/>
    </row>
    <row r="27" spans="4:20" s="58" customFormat="1" ht="66" hidden="1" x14ac:dyDescent="0.25">
      <c r="D27" s="72">
        <v>17</v>
      </c>
      <c r="E27" s="76">
        <v>16</v>
      </c>
      <c r="F27" s="17" t="s">
        <v>52</v>
      </c>
      <c r="G27" s="11" t="s">
        <v>53</v>
      </c>
      <c r="H27" s="75">
        <v>3</v>
      </c>
      <c r="I27" s="12" t="s">
        <v>18</v>
      </c>
      <c r="J27" s="23" t="s">
        <v>19</v>
      </c>
      <c r="K27" s="23"/>
      <c r="L27" s="23"/>
      <c r="M27" s="23"/>
      <c r="N27" s="23"/>
      <c r="O27" s="24"/>
      <c r="P27" s="69"/>
      <c r="Q27" s="69"/>
      <c r="R27" s="69"/>
      <c r="S27" s="69"/>
      <c r="T27" s="70"/>
    </row>
    <row r="28" spans="4:20" s="58" customFormat="1" ht="39.75" hidden="1" customHeight="1" x14ac:dyDescent="0.25">
      <c r="D28" s="72"/>
      <c r="E28" s="8"/>
      <c r="F28" s="8"/>
      <c r="G28" s="9" t="s">
        <v>54</v>
      </c>
      <c r="H28" s="73">
        <f>SUM(H29:H34)</f>
        <v>18</v>
      </c>
      <c r="I28" s="13"/>
      <c r="J28" s="23"/>
      <c r="K28" s="23"/>
      <c r="L28" s="23"/>
      <c r="M28" s="23"/>
      <c r="N28" s="23"/>
      <c r="O28" s="24"/>
      <c r="P28" s="69"/>
      <c r="Q28" s="69"/>
      <c r="R28" s="69"/>
      <c r="S28" s="69"/>
      <c r="T28" s="70"/>
    </row>
    <row r="29" spans="4:20" s="58" customFormat="1" ht="33" hidden="1" x14ac:dyDescent="0.25">
      <c r="D29" s="72">
        <v>18</v>
      </c>
      <c r="E29" s="76">
        <v>17</v>
      </c>
      <c r="F29" s="17" t="s">
        <v>55</v>
      </c>
      <c r="G29" s="11" t="s">
        <v>56</v>
      </c>
      <c r="H29" s="75">
        <v>3</v>
      </c>
      <c r="I29" s="12" t="s">
        <v>18</v>
      </c>
      <c r="J29" s="23" t="s">
        <v>19</v>
      </c>
      <c r="K29" s="23"/>
      <c r="L29" s="23"/>
      <c r="M29" s="23"/>
      <c r="N29" s="23"/>
      <c r="O29" s="24"/>
      <c r="P29" s="69"/>
      <c r="Q29" s="69"/>
      <c r="R29" s="69"/>
      <c r="S29" s="69"/>
      <c r="T29" s="70"/>
    </row>
    <row r="30" spans="4:20" s="58" customFormat="1" ht="66" hidden="1" x14ac:dyDescent="0.25">
      <c r="D30" s="72">
        <v>19</v>
      </c>
      <c r="E30" s="76">
        <v>18</v>
      </c>
      <c r="F30" s="17" t="s">
        <v>57</v>
      </c>
      <c r="G30" s="11" t="s">
        <v>58</v>
      </c>
      <c r="H30" s="75">
        <v>3</v>
      </c>
      <c r="I30" s="12" t="s">
        <v>18</v>
      </c>
      <c r="J30" s="23" t="s">
        <v>19</v>
      </c>
      <c r="K30" s="23"/>
      <c r="L30" s="23"/>
      <c r="M30" s="23"/>
      <c r="N30" s="23"/>
      <c r="O30" s="24"/>
      <c r="P30" s="69"/>
      <c r="Q30" s="69"/>
      <c r="R30" s="69"/>
      <c r="S30" s="69"/>
      <c r="T30" s="70"/>
    </row>
    <row r="31" spans="4:20" s="58" customFormat="1" ht="66" hidden="1" x14ac:dyDescent="0.25">
      <c r="D31" s="72">
        <v>20</v>
      </c>
      <c r="E31" s="217">
        <v>19</v>
      </c>
      <c r="F31" s="32" t="s">
        <v>59</v>
      </c>
      <c r="G31" s="11" t="s">
        <v>60</v>
      </c>
      <c r="H31" s="75">
        <v>3</v>
      </c>
      <c r="I31" s="12" t="s">
        <v>18</v>
      </c>
      <c r="J31" s="23" t="s">
        <v>19</v>
      </c>
      <c r="K31" s="23"/>
      <c r="L31" s="23"/>
      <c r="M31" s="23"/>
      <c r="N31" s="23"/>
      <c r="O31" s="24"/>
      <c r="P31" s="69"/>
      <c r="Q31" s="69"/>
      <c r="R31" s="69"/>
      <c r="S31" s="69"/>
      <c r="T31" s="70"/>
    </row>
    <row r="32" spans="4:20" s="58" customFormat="1" ht="66" hidden="1" x14ac:dyDescent="0.25">
      <c r="D32" s="72">
        <v>21</v>
      </c>
      <c r="E32" s="218"/>
      <c r="F32" s="32" t="s">
        <v>59</v>
      </c>
      <c r="G32" s="11" t="s">
        <v>60</v>
      </c>
      <c r="H32" s="75">
        <v>3</v>
      </c>
      <c r="I32" s="12" t="s">
        <v>18</v>
      </c>
      <c r="J32" s="23" t="s">
        <v>320</v>
      </c>
      <c r="K32" s="23" t="s">
        <v>320</v>
      </c>
      <c r="L32" s="23"/>
      <c r="M32" s="23"/>
      <c r="N32" s="23"/>
      <c r="O32" s="24"/>
      <c r="P32" s="69"/>
      <c r="Q32" s="69"/>
      <c r="R32" s="69"/>
      <c r="S32" s="69"/>
      <c r="T32" s="70"/>
    </row>
    <row r="33" spans="4:20" s="58" customFormat="1" ht="66" hidden="1" x14ac:dyDescent="0.25">
      <c r="D33" s="72">
        <v>22</v>
      </c>
      <c r="E33" s="217">
        <v>20</v>
      </c>
      <c r="F33" s="32" t="s">
        <v>61</v>
      </c>
      <c r="G33" s="11" t="s">
        <v>62</v>
      </c>
      <c r="H33" s="75">
        <v>3</v>
      </c>
      <c r="I33" s="12" t="s">
        <v>18</v>
      </c>
      <c r="J33" s="23" t="s">
        <v>19</v>
      </c>
      <c r="K33" s="23"/>
      <c r="L33" s="23"/>
      <c r="M33" s="23"/>
      <c r="N33" s="23"/>
      <c r="O33" s="24"/>
      <c r="P33" s="69"/>
      <c r="Q33" s="69"/>
      <c r="R33" s="69"/>
      <c r="S33" s="69"/>
      <c r="T33" s="70"/>
    </row>
    <row r="34" spans="4:20" s="58" customFormat="1" ht="66" hidden="1" x14ac:dyDescent="0.25">
      <c r="D34" s="72">
        <v>23</v>
      </c>
      <c r="E34" s="218"/>
      <c r="F34" s="32" t="s">
        <v>61</v>
      </c>
      <c r="G34" s="11" t="s">
        <v>62</v>
      </c>
      <c r="H34" s="75">
        <v>3</v>
      </c>
      <c r="I34" s="12" t="s">
        <v>18</v>
      </c>
      <c r="J34" s="23" t="s">
        <v>320</v>
      </c>
      <c r="K34" s="23" t="s">
        <v>320</v>
      </c>
      <c r="L34" s="23"/>
      <c r="M34" s="23"/>
      <c r="N34" s="23"/>
      <c r="O34" s="24"/>
      <c r="P34" s="69"/>
      <c r="Q34" s="69"/>
      <c r="R34" s="69"/>
      <c r="S34" s="69"/>
      <c r="T34" s="70"/>
    </row>
    <row r="35" spans="4:20" s="58" customFormat="1" ht="39.75" hidden="1" customHeight="1" x14ac:dyDescent="0.25">
      <c r="D35" s="72"/>
      <c r="E35" s="8"/>
      <c r="F35" s="8"/>
      <c r="G35" s="9" t="s">
        <v>63</v>
      </c>
      <c r="H35" s="73">
        <f>SUM(H36:H39)</f>
        <v>12</v>
      </c>
      <c r="I35" s="13"/>
      <c r="J35" s="23"/>
      <c r="K35" s="23"/>
      <c r="L35" s="23"/>
      <c r="M35" s="23"/>
      <c r="N35" s="23"/>
      <c r="O35" s="24"/>
      <c r="P35" s="69"/>
      <c r="Q35" s="69"/>
      <c r="R35" s="69"/>
      <c r="S35" s="69"/>
      <c r="T35" s="70"/>
    </row>
    <row r="36" spans="4:20" s="58" customFormat="1" ht="33" hidden="1" x14ac:dyDescent="0.25">
      <c r="D36" s="72">
        <v>24</v>
      </c>
      <c r="E36" s="76">
        <v>21</v>
      </c>
      <c r="F36" s="17" t="s">
        <v>64</v>
      </c>
      <c r="G36" s="11" t="s">
        <v>65</v>
      </c>
      <c r="H36" s="75">
        <v>3</v>
      </c>
      <c r="I36" s="12" t="s">
        <v>18</v>
      </c>
      <c r="J36" s="23" t="s">
        <v>19</v>
      </c>
      <c r="K36" s="23"/>
      <c r="L36" s="23"/>
      <c r="M36" s="23"/>
      <c r="N36" s="23"/>
      <c r="O36" s="24"/>
      <c r="P36" s="69"/>
      <c r="Q36" s="69"/>
      <c r="R36" s="69"/>
      <c r="S36" s="69"/>
      <c r="T36" s="70"/>
    </row>
    <row r="37" spans="4:20" s="58" customFormat="1" ht="49.5" hidden="1" x14ac:dyDescent="0.25">
      <c r="D37" s="72">
        <v>25</v>
      </c>
      <c r="E37" s="76">
        <v>22</v>
      </c>
      <c r="F37" s="17" t="s">
        <v>66</v>
      </c>
      <c r="G37" s="11" t="s">
        <v>67</v>
      </c>
      <c r="H37" s="75">
        <v>3</v>
      </c>
      <c r="I37" s="12" t="s">
        <v>18</v>
      </c>
      <c r="J37" s="23" t="s">
        <v>19</v>
      </c>
      <c r="K37" s="23"/>
      <c r="L37" s="23"/>
      <c r="M37" s="23"/>
      <c r="N37" s="23"/>
      <c r="O37" s="24"/>
      <c r="P37" s="69"/>
      <c r="Q37" s="69"/>
      <c r="R37" s="69"/>
      <c r="S37" s="69"/>
      <c r="T37" s="70"/>
    </row>
    <row r="38" spans="4:20" s="58" customFormat="1" ht="66" hidden="1" x14ac:dyDescent="0.25">
      <c r="D38" s="77">
        <v>26</v>
      </c>
      <c r="E38" s="217">
        <v>23</v>
      </c>
      <c r="F38" s="32" t="s">
        <v>68</v>
      </c>
      <c r="G38" s="11" t="s">
        <v>69</v>
      </c>
      <c r="H38" s="75">
        <v>3</v>
      </c>
      <c r="I38" s="12" t="s">
        <v>18</v>
      </c>
      <c r="J38" s="23" t="s">
        <v>19</v>
      </c>
      <c r="K38" s="23"/>
      <c r="L38" s="23"/>
      <c r="M38" s="23"/>
      <c r="N38" s="23"/>
      <c r="O38" s="24"/>
      <c r="P38" s="69"/>
      <c r="Q38" s="69"/>
      <c r="R38" s="69"/>
      <c r="S38" s="69"/>
      <c r="T38" s="70"/>
    </row>
    <row r="39" spans="4:20" s="58" customFormat="1" ht="66" hidden="1" x14ac:dyDescent="0.25">
      <c r="D39" s="77">
        <v>27</v>
      </c>
      <c r="E39" s="218"/>
      <c r="F39" s="32" t="s">
        <v>68</v>
      </c>
      <c r="G39" s="11" t="s">
        <v>69</v>
      </c>
      <c r="H39" s="75">
        <v>3</v>
      </c>
      <c r="I39" s="12" t="s">
        <v>18</v>
      </c>
      <c r="J39" s="23" t="s">
        <v>320</v>
      </c>
      <c r="K39" s="23" t="s">
        <v>320</v>
      </c>
      <c r="L39" s="23"/>
      <c r="M39" s="23"/>
      <c r="N39" s="23"/>
      <c r="O39" s="24"/>
      <c r="P39" s="69"/>
      <c r="Q39" s="69"/>
      <c r="R39" s="69"/>
      <c r="S39" s="69"/>
      <c r="T39" s="70"/>
    </row>
    <row r="40" spans="4:20" s="58" customFormat="1" ht="54" hidden="1" customHeight="1" x14ac:dyDescent="0.25">
      <c r="D40" s="72"/>
      <c r="E40" s="8"/>
      <c r="F40" s="8"/>
      <c r="G40" s="9" t="s">
        <v>70</v>
      </c>
      <c r="H40" s="73">
        <f>SUM(H41:H46)</f>
        <v>18</v>
      </c>
      <c r="I40" s="13"/>
      <c r="J40" s="23"/>
      <c r="K40" s="23"/>
      <c r="L40" s="23"/>
      <c r="M40" s="23"/>
      <c r="N40" s="23"/>
      <c r="O40" s="24"/>
      <c r="P40" s="69"/>
      <c r="Q40" s="69"/>
      <c r="R40" s="69"/>
      <c r="S40" s="69"/>
      <c r="T40" s="70"/>
    </row>
    <row r="41" spans="4:20" s="58" customFormat="1" ht="66" hidden="1" x14ac:dyDescent="0.25">
      <c r="D41" s="77">
        <v>28</v>
      </c>
      <c r="E41" s="217">
        <v>24</v>
      </c>
      <c r="F41" s="32" t="s">
        <v>71</v>
      </c>
      <c r="G41" s="11" t="s">
        <v>72</v>
      </c>
      <c r="H41" s="75">
        <v>3</v>
      </c>
      <c r="I41" s="12" t="s">
        <v>18</v>
      </c>
      <c r="J41" s="23" t="s">
        <v>19</v>
      </c>
      <c r="K41" s="23"/>
      <c r="L41" s="23"/>
      <c r="M41" s="23"/>
      <c r="N41" s="23"/>
      <c r="O41" s="24"/>
      <c r="P41" s="69"/>
      <c r="Q41" s="69"/>
      <c r="R41" s="69"/>
      <c r="S41" s="69"/>
      <c r="T41" s="70"/>
    </row>
    <row r="42" spans="4:20" s="58" customFormat="1" ht="66" hidden="1" x14ac:dyDescent="0.25">
      <c r="D42" s="77">
        <v>29</v>
      </c>
      <c r="E42" s="218"/>
      <c r="F42" s="32" t="s">
        <v>71</v>
      </c>
      <c r="G42" s="11" t="s">
        <v>72</v>
      </c>
      <c r="H42" s="75">
        <v>3</v>
      </c>
      <c r="I42" s="12" t="s">
        <v>18</v>
      </c>
      <c r="J42" s="23" t="s">
        <v>320</v>
      </c>
      <c r="K42" s="23" t="s">
        <v>320</v>
      </c>
      <c r="L42" s="23"/>
      <c r="M42" s="23"/>
      <c r="N42" s="23"/>
      <c r="O42" s="24"/>
      <c r="P42" s="69"/>
      <c r="Q42" s="69"/>
      <c r="R42" s="69"/>
      <c r="S42" s="69"/>
      <c r="T42" s="70"/>
    </row>
    <row r="43" spans="4:20" s="58" customFormat="1" ht="49.5" hidden="1" x14ac:dyDescent="0.25">
      <c r="D43" s="77">
        <v>30</v>
      </c>
      <c r="E43" s="217">
        <v>25</v>
      </c>
      <c r="F43" s="32" t="s">
        <v>73</v>
      </c>
      <c r="G43" s="11" t="s">
        <v>74</v>
      </c>
      <c r="H43" s="75">
        <v>3</v>
      </c>
      <c r="I43" s="12" t="s">
        <v>18</v>
      </c>
      <c r="J43" s="23" t="s">
        <v>19</v>
      </c>
      <c r="K43" s="23"/>
      <c r="L43" s="23"/>
      <c r="M43" s="23"/>
      <c r="N43" s="23"/>
      <c r="O43" s="24"/>
      <c r="P43" s="69"/>
      <c r="Q43" s="69"/>
      <c r="R43" s="69"/>
      <c r="S43" s="69"/>
      <c r="T43" s="70"/>
    </row>
    <row r="44" spans="4:20" s="58" customFormat="1" ht="49.5" hidden="1" x14ac:dyDescent="0.25">
      <c r="D44" s="77">
        <v>31</v>
      </c>
      <c r="E44" s="218"/>
      <c r="F44" s="32" t="s">
        <v>73</v>
      </c>
      <c r="G44" s="11" t="s">
        <v>74</v>
      </c>
      <c r="H44" s="75">
        <v>3</v>
      </c>
      <c r="I44" s="12" t="s">
        <v>18</v>
      </c>
      <c r="J44" s="23" t="s">
        <v>320</v>
      </c>
      <c r="K44" s="23" t="s">
        <v>320</v>
      </c>
      <c r="L44" s="23"/>
      <c r="M44" s="23"/>
      <c r="N44" s="23"/>
      <c r="O44" s="24"/>
      <c r="P44" s="69"/>
      <c r="Q44" s="69"/>
      <c r="R44" s="69"/>
      <c r="S44" s="69"/>
      <c r="T44" s="70"/>
    </row>
    <row r="45" spans="4:20" s="58" customFormat="1" ht="66" hidden="1" x14ac:dyDescent="0.25">
      <c r="D45" s="77">
        <v>32</v>
      </c>
      <c r="E45" s="217">
        <v>26</v>
      </c>
      <c r="F45" s="32" t="s">
        <v>75</v>
      </c>
      <c r="G45" s="11" t="s">
        <v>76</v>
      </c>
      <c r="H45" s="75">
        <v>3</v>
      </c>
      <c r="I45" s="12" t="s">
        <v>18</v>
      </c>
      <c r="J45" s="23" t="s">
        <v>19</v>
      </c>
      <c r="K45" s="23"/>
      <c r="L45" s="23"/>
      <c r="M45" s="23"/>
      <c r="N45" s="23"/>
      <c r="O45" s="24"/>
      <c r="P45" s="69"/>
      <c r="Q45" s="69"/>
      <c r="R45" s="69"/>
      <c r="S45" s="69"/>
      <c r="T45" s="70"/>
    </row>
    <row r="46" spans="4:20" s="58" customFormat="1" ht="66" hidden="1" x14ac:dyDescent="0.25">
      <c r="D46" s="77">
        <v>33</v>
      </c>
      <c r="E46" s="218"/>
      <c r="F46" s="32" t="s">
        <v>75</v>
      </c>
      <c r="G46" s="11" t="s">
        <v>76</v>
      </c>
      <c r="H46" s="75">
        <v>3</v>
      </c>
      <c r="I46" s="12" t="s">
        <v>18</v>
      </c>
      <c r="J46" s="23" t="s">
        <v>320</v>
      </c>
      <c r="K46" s="23" t="s">
        <v>320</v>
      </c>
      <c r="L46" s="23"/>
      <c r="M46" s="23"/>
      <c r="N46" s="23"/>
      <c r="O46" s="24"/>
      <c r="P46" s="69"/>
      <c r="Q46" s="69"/>
      <c r="R46" s="69"/>
      <c r="S46" s="69"/>
      <c r="T46" s="70"/>
    </row>
    <row r="47" spans="4:20" s="58" customFormat="1" ht="49.5" hidden="1" customHeight="1" x14ac:dyDescent="0.25">
      <c r="D47" s="72"/>
      <c r="E47" s="8"/>
      <c r="F47" s="8"/>
      <c r="G47" s="9" t="s">
        <v>77</v>
      </c>
      <c r="H47" s="73">
        <f>SUM(H48:H55)</f>
        <v>24</v>
      </c>
      <c r="I47" s="13"/>
      <c r="J47" s="23"/>
      <c r="K47" s="23"/>
      <c r="L47" s="23"/>
      <c r="M47" s="23"/>
      <c r="N47" s="23"/>
      <c r="O47" s="24"/>
      <c r="P47" s="69"/>
      <c r="Q47" s="69"/>
      <c r="R47" s="69"/>
      <c r="S47" s="69"/>
      <c r="T47" s="70"/>
    </row>
    <row r="48" spans="4:20" s="58" customFormat="1" ht="49.5" hidden="1" x14ac:dyDescent="0.25">
      <c r="D48" s="77">
        <v>34</v>
      </c>
      <c r="E48" s="217">
        <v>27</v>
      </c>
      <c r="F48" s="32" t="s">
        <v>78</v>
      </c>
      <c r="G48" s="11" t="s">
        <v>79</v>
      </c>
      <c r="H48" s="75">
        <v>3</v>
      </c>
      <c r="I48" s="12" t="s">
        <v>18</v>
      </c>
      <c r="J48" s="23" t="s">
        <v>19</v>
      </c>
      <c r="K48" s="23"/>
      <c r="L48" s="23"/>
      <c r="M48" s="23"/>
      <c r="N48" s="23"/>
      <c r="O48" s="24"/>
      <c r="P48" s="69"/>
      <c r="Q48" s="69"/>
      <c r="R48" s="69"/>
      <c r="S48" s="69"/>
      <c r="T48" s="70"/>
    </row>
    <row r="49" spans="4:20" s="58" customFormat="1" ht="49.5" hidden="1" x14ac:dyDescent="0.25">
      <c r="D49" s="77">
        <v>35</v>
      </c>
      <c r="E49" s="218"/>
      <c r="F49" s="32" t="s">
        <v>78</v>
      </c>
      <c r="G49" s="11" t="s">
        <v>79</v>
      </c>
      <c r="H49" s="75">
        <v>3</v>
      </c>
      <c r="I49" s="12" t="s">
        <v>18</v>
      </c>
      <c r="J49" s="23" t="s">
        <v>320</v>
      </c>
      <c r="K49" s="23" t="s">
        <v>320</v>
      </c>
      <c r="L49" s="23"/>
      <c r="M49" s="23"/>
      <c r="N49" s="23"/>
      <c r="O49" s="24"/>
      <c r="P49" s="69"/>
      <c r="Q49" s="69"/>
      <c r="R49" s="69"/>
      <c r="S49" s="69"/>
      <c r="T49" s="70"/>
    </row>
    <row r="50" spans="4:20" s="58" customFormat="1" ht="33" hidden="1" x14ac:dyDescent="0.25">
      <c r="D50" s="77">
        <v>36</v>
      </c>
      <c r="E50" s="217">
        <v>28</v>
      </c>
      <c r="F50" s="32" t="s">
        <v>80</v>
      </c>
      <c r="G50" s="11" t="s">
        <v>81</v>
      </c>
      <c r="H50" s="75">
        <v>3</v>
      </c>
      <c r="I50" s="12" t="s">
        <v>18</v>
      </c>
      <c r="J50" s="23" t="s">
        <v>19</v>
      </c>
      <c r="K50" s="23"/>
      <c r="L50" s="23"/>
      <c r="M50" s="23"/>
      <c r="N50" s="23"/>
      <c r="O50" s="24"/>
      <c r="P50" s="69"/>
      <c r="Q50" s="69"/>
      <c r="R50" s="69"/>
      <c r="S50" s="69"/>
      <c r="T50" s="70"/>
    </row>
    <row r="51" spans="4:20" s="58" customFormat="1" ht="33" hidden="1" x14ac:dyDescent="0.25">
      <c r="D51" s="77">
        <v>37</v>
      </c>
      <c r="E51" s="218"/>
      <c r="F51" s="32" t="s">
        <v>80</v>
      </c>
      <c r="G51" s="11" t="s">
        <v>81</v>
      </c>
      <c r="H51" s="75">
        <v>3</v>
      </c>
      <c r="I51" s="12" t="s">
        <v>18</v>
      </c>
      <c r="J51" s="23" t="s">
        <v>320</v>
      </c>
      <c r="K51" s="23" t="s">
        <v>320</v>
      </c>
      <c r="L51" s="23"/>
      <c r="M51" s="23"/>
      <c r="N51" s="23"/>
      <c r="O51" s="24"/>
      <c r="P51" s="69"/>
      <c r="Q51" s="69"/>
      <c r="R51" s="69"/>
      <c r="S51" s="69"/>
      <c r="T51" s="70"/>
    </row>
    <row r="52" spans="4:20" s="58" customFormat="1" ht="49.5" hidden="1" x14ac:dyDescent="0.25">
      <c r="D52" s="77">
        <v>38</v>
      </c>
      <c r="E52" s="217">
        <v>29</v>
      </c>
      <c r="F52" s="32" t="s">
        <v>82</v>
      </c>
      <c r="G52" s="11" t="s">
        <v>83</v>
      </c>
      <c r="H52" s="75">
        <v>3</v>
      </c>
      <c r="I52" s="12" t="s">
        <v>18</v>
      </c>
      <c r="J52" s="23" t="s">
        <v>19</v>
      </c>
      <c r="K52" s="23"/>
      <c r="L52" s="23"/>
      <c r="M52" s="23"/>
      <c r="N52" s="23"/>
      <c r="O52" s="24"/>
      <c r="P52" s="69"/>
      <c r="Q52" s="69"/>
      <c r="R52" s="69"/>
      <c r="S52" s="69"/>
      <c r="T52" s="70"/>
    </row>
    <row r="53" spans="4:20" s="58" customFormat="1" ht="49.5" hidden="1" x14ac:dyDescent="0.25">
      <c r="D53" s="77">
        <v>39</v>
      </c>
      <c r="E53" s="218"/>
      <c r="F53" s="32" t="s">
        <v>82</v>
      </c>
      <c r="G53" s="11" t="s">
        <v>83</v>
      </c>
      <c r="H53" s="75">
        <v>3</v>
      </c>
      <c r="I53" s="12" t="s">
        <v>18</v>
      </c>
      <c r="J53" s="23" t="s">
        <v>320</v>
      </c>
      <c r="K53" s="23" t="s">
        <v>320</v>
      </c>
      <c r="L53" s="23"/>
      <c r="M53" s="23"/>
      <c r="N53" s="23"/>
      <c r="O53" s="24"/>
      <c r="P53" s="69"/>
      <c r="Q53" s="69"/>
      <c r="R53" s="69"/>
      <c r="S53" s="69"/>
      <c r="T53" s="70"/>
    </row>
    <row r="54" spans="4:20" s="58" customFormat="1" ht="66" hidden="1" x14ac:dyDescent="0.25">
      <c r="D54" s="77">
        <v>40</v>
      </c>
      <c r="E54" s="217">
        <v>30</v>
      </c>
      <c r="F54" s="32" t="s">
        <v>84</v>
      </c>
      <c r="G54" s="11" t="s">
        <v>85</v>
      </c>
      <c r="H54" s="75">
        <v>3</v>
      </c>
      <c r="I54" s="12" t="s">
        <v>18</v>
      </c>
      <c r="J54" s="23" t="s">
        <v>19</v>
      </c>
      <c r="K54" s="23"/>
      <c r="L54" s="23"/>
      <c r="M54" s="23"/>
      <c r="N54" s="23"/>
      <c r="O54" s="24"/>
      <c r="P54" s="69"/>
      <c r="Q54" s="69"/>
      <c r="R54" s="69"/>
      <c r="S54" s="69"/>
      <c r="T54" s="70"/>
    </row>
    <row r="55" spans="4:20" s="58" customFormat="1" ht="66" hidden="1" x14ac:dyDescent="0.25">
      <c r="D55" s="77">
        <v>41</v>
      </c>
      <c r="E55" s="218"/>
      <c r="F55" s="32" t="s">
        <v>84</v>
      </c>
      <c r="G55" s="11" t="s">
        <v>85</v>
      </c>
      <c r="H55" s="75">
        <v>3</v>
      </c>
      <c r="I55" s="12" t="s">
        <v>18</v>
      </c>
      <c r="J55" s="23" t="s">
        <v>320</v>
      </c>
      <c r="K55" s="23" t="s">
        <v>320</v>
      </c>
      <c r="L55" s="23"/>
      <c r="M55" s="23"/>
      <c r="N55" s="23"/>
      <c r="O55" s="24"/>
      <c r="P55" s="69"/>
      <c r="Q55" s="69"/>
      <c r="R55" s="69"/>
      <c r="S55" s="69"/>
      <c r="T55" s="70"/>
    </row>
    <row r="56" spans="4:20" s="58" customFormat="1" ht="46.5" hidden="1" customHeight="1" x14ac:dyDescent="0.25">
      <c r="D56" s="72"/>
      <c r="E56" s="8"/>
      <c r="F56" s="8"/>
      <c r="G56" s="9" t="s">
        <v>86</v>
      </c>
      <c r="H56" s="78">
        <f>SUM(H57:H62)</f>
        <v>18</v>
      </c>
      <c r="I56" s="13"/>
      <c r="J56" s="23"/>
      <c r="K56" s="23"/>
      <c r="L56" s="23"/>
      <c r="M56" s="23"/>
      <c r="N56" s="23"/>
      <c r="O56" s="24"/>
      <c r="P56" s="69"/>
      <c r="Q56" s="69"/>
      <c r="R56" s="69"/>
      <c r="S56" s="69"/>
      <c r="T56" s="70"/>
    </row>
    <row r="57" spans="4:20" s="58" customFormat="1" ht="66.75" hidden="1" thickBot="1" x14ac:dyDescent="0.3">
      <c r="D57" s="77">
        <v>42</v>
      </c>
      <c r="E57" s="217">
        <v>31</v>
      </c>
      <c r="F57" s="32" t="s">
        <v>87</v>
      </c>
      <c r="G57" s="11" t="s">
        <v>88</v>
      </c>
      <c r="H57" s="79">
        <v>3</v>
      </c>
      <c r="I57" s="16" t="s">
        <v>89</v>
      </c>
      <c r="J57" s="23" t="s">
        <v>19</v>
      </c>
      <c r="K57" s="23"/>
      <c r="L57" s="23"/>
      <c r="M57" s="23"/>
      <c r="N57" s="23"/>
      <c r="O57" s="24"/>
      <c r="P57" s="69"/>
      <c r="Q57" s="69"/>
      <c r="R57" s="69"/>
      <c r="S57" s="69"/>
      <c r="T57" s="70"/>
    </row>
    <row r="58" spans="4:20" s="58" customFormat="1" ht="66.75" hidden="1" thickBot="1" x14ac:dyDescent="0.3">
      <c r="D58" s="77">
        <v>43</v>
      </c>
      <c r="E58" s="218"/>
      <c r="F58" s="32" t="s">
        <v>87</v>
      </c>
      <c r="G58" s="11" t="s">
        <v>88</v>
      </c>
      <c r="H58" s="79">
        <v>3</v>
      </c>
      <c r="I58" s="16" t="s">
        <v>89</v>
      </c>
      <c r="J58" s="23" t="s">
        <v>320</v>
      </c>
      <c r="K58" s="23" t="s">
        <v>320</v>
      </c>
      <c r="L58" s="23"/>
      <c r="M58" s="23"/>
      <c r="N58" s="23"/>
      <c r="O58" s="24"/>
      <c r="P58" s="69"/>
      <c r="Q58" s="69"/>
      <c r="R58" s="69"/>
      <c r="S58" s="69"/>
      <c r="T58" s="70"/>
    </row>
    <row r="59" spans="4:20" s="58" customFormat="1" ht="83.25" hidden="1" thickBot="1" x14ac:dyDescent="0.3">
      <c r="D59" s="77">
        <v>44</v>
      </c>
      <c r="E59" s="217">
        <v>32</v>
      </c>
      <c r="F59" s="32" t="s">
        <v>90</v>
      </c>
      <c r="G59" s="11" t="s">
        <v>91</v>
      </c>
      <c r="H59" s="79">
        <v>3</v>
      </c>
      <c r="I59" s="16" t="s">
        <v>89</v>
      </c>
      <c r="J59" s="23" t="s">
        <v>19</v>
      </c>
      <c r="K59" s="23"/>
      <c r="L59" s="23"/>
      <c r="M59" s="23"/>
      <c r="N59" s="23"/>
      <c r="O59" s="24"/>
      <c r="P59" s="69"/>
      <c r="Q59" s="69"/>
      <c r="R59" s="69"/>
      <c r="S59" s="69"/>
      <c r="T59" s="70"/>
    </row>
    <row r="60" spans="4:20" s="58" customFormat="1" ht="83.25" hidden="1" thickBot="1" x14ac:dyDescent="0.3">
      <c r="D60" s="77">
        <v>45</v>
      </c>
      <c r="E60" s="218"/>
      <c r="F60" s="32" t="s">
        <v>90</v>
      </c>
      <c r="G60" s="11" t="s">
        <v>91</v>
      </c>
      <c r="H60" s="79">
        <v>3</v>
      </c>
      <c r="I60" s="16" t="s">
        <v>89</v>
      </c>
      <c r="J60" s="23" t="s">
        <v>320</v>
      </c>
      <c r="K60" s="23" t="s">
        <v>320</v>
      </c>
      <c r="L60" s="23"/>
      <c r="M60" s="23"/>
      <c r="N60" s="23"/>
      <c r="O60" s="24"/>
      <c r="P60" s="69"/>
      <c r="Q60" s="69"/>
      <c r="R60" s="69"/>
      <c r="S60" s="69"/>
      <c r="T60" s="70"/>
    </row>
    <row r="61" spans="4:20" s="58" customFormat="1" ht="50.25" hidden="1" thickBot="1" x14ac:dyDescent="0.3">
      <c r="D61" s="77">
        <v>46</v>
      </c>
      <c r="E61" s="217">
        <v>33</v>
      </c>
      <c r="F61" s="32" t="s">
        <v>92</v>
      </c>
      <c r="G61" s="11" t="s">
        <v>93</v>
      </c>
      <c r="H61" s="79">
        <v>3</v>
      </c>
      <c r="I61" s="16" t="s">
        <v>89</v>
      </c>
      <c r="J61" s="23" t="s">
        <v>19</v>
      </c>
      <c r="K61" s="23"/>
      <c r="L61" s="23"/>
      <c r="M61" s="23"/>
      <c r="N61" s="23"/>
      <c r="O61" s="24"/>
      <c r="P61" s="69"/>
      <c r="Q61" s="69"/>
      <c r="R61" s="69"/>
      <c r="S61" s="69"/>
      <c r="T61" s="70"/>
    </row>
    <row r="62" spans="4:20" s="58" customFormat="1" ht="50.25" hidden="1" thickBot="1" x14ac:dyDescent="0.3">
      <c r="D62" s="77">
        <v>47</v>
      </c>
      <c r="E62" s="218"/>
      <c r="F62" s="32" t="s">
        <v>92</v>
      </c>
      <c r="G62" s="11" t="s">
        <v>93</v>
      </c>
      <c r="H62" s="79">
        <v>3</v>
      </c>
      <c r="I62" s="16" t="s">
        <v>89</v>
      </c>
      <c r="J62" s="23" t="s">
        <v>320</v>
      </c>
      <c r="K62" s="23" t="s">
        <v>320</v>
      </c>
      <c r="L62" s="23"/>
      <c r="M62" s="23"/>
      <c r="N62" s="23"/>
      <c r="O62" s="24"/>
      <c r="P62" s="69"/>
      <c r="Q62" s="69"/>
      <c r="R62" s="69"/>
      <c r="S62" s="69"/>
      <c r="T62" s="70"/>
    </row>
    <row r="63" spans="4:20" s="58" customFormat="1" ht="42.75" hidden="1" customHeight="1" x14ac:dyDescent="0.25">
      <c r="D63" s="72"/>
      <c r="E63" s="8"/>
      <c r="F63" s="8"/>
      <c r="G63" s="9" t="s">
        <v>94</v>
      </c>
      <c r="H63" s="78">
        <f>SUM(H64:H68)</f>
        <v>15</v>
      </c>
      <c r="I63" s="13"/>
      <c r="J63" s="23"/>
      <c r="K63" s="23"/>
      <c r="L63" s="23"/>
      <c r="M63" s="23"/>
      <c r="N63" s="23"/>
      <c r="O63" s="24"/>
      <c r="P63" s="69"/>
      <c r="Q63" s="69"/>
      <c r="R63" s="69"/>
      <c r="S63" s="69"/>
      <c r="T63" s="70"/>
    </row>
    <row r="64" spans="4:20" s="58" customFormat="1" ht="50.25" hidden="1" thickBot="1" x14ac:dyDescent="0.3">
      <c r="D64" s="77">
        <v>48</v>
      </c>
      <c r="E64" s="217">
        <v>34</v>
      </c>
      <c r="F64" s="32" t="s">
        <v>95</v>
      </c>
      <c r="G64" s="11" t="s">
        <v>96</v>
      </c>
      <c r="H64" s="79">
        <v>3</v>
      </c>
      <c r="I64" s="16" t="s">
        <v>89</v>
      </c>
      <c r="J64" s="23" t="s">
        <v>19</v>
      </c>
      <c r="K64" s="23"/>
      <c r="L64" s="23"/>
      <c r="M64" s="23"/>
      <c r="N64" s="23"/>
      <c r="O64" s="24"/>
      <c r="P64" s="69"/>
      <c r="Q64" s="69"/>
      <c r="R64" s="69"/>
      <c r="S64" s="69"/>
      <c r="T64" s="70"/>
    </row>
    <row r="65" spans="4:20" s="58" customFormat="1" ht="50.25" hidden="1" thickBot="1" x14ac:dyDescent="0.3">
      <c r="D65" s="77">
        <v>49</v>
      </c>
      <c r="E65" s="218"/>
      <c r="F65" s="32" t="s">
        <v>95</v>
      </c>
      <c r="G65" s="11" t="s">
        <v>96</v>
      </c>
      <c r="H65" s="79">
        <v>3</v>
      </c>
      <c r="I65" s="16" t="s">
        <v>89</v>
      </c>
      <c r="J65" s="23" t="s">
        <v>320</v>
      </c>
      <c r="K65" s="23" t="s">
        <v>320</v>
      </c>
      <c r="L65" s="23"/>
      <c r="M65" s="23"/>
      <c r="N65" s="23"/>
      <c r="O65" s="24"/>
      <c r="P65" s="69"/>
      <c r="Q65" s="69"/>
      <c r="R65" s="69"/>
      <c r="S65" s="69"/>
      <c r="T65" s="70"/>
    </row>
    <row r="66" spans="4:20" s="58" customFormat="1" ht="66.75" hidden="1" thickBot="1" x14ac:dyDescent="0.3">
      <c r="D66" s="77">
        <v>50</v>
      </c>
      <c r="E66" s="217">
        <v>35</v>
      </c>
      <c r="F66" s="32" t="s">
        <v>97</v>
      </c>
      <c r="G66" s="11" t="s">
        <v>98</v>
      </c>
      <c r="H66" s="79">
        <v>3</v>
      </c>
      <c r="I66" s="16" t="s">
        <v>89</v>
      </c>
      <c r="J66" s="23" t="s">
        <v>19</v>
      </c>
      <c r="K66" s="23"/>
      <c r="L66" s="23"/>
      <c r="M66" s="23"/>
      <c r="N66" s="23"/>
      <c r="O66" s="24"/>
      <c r="P66" s="69"/>
      <c r="Q66" s="69"/>
      <c r="R66" s="69"/>
      <c r="S66" s="69"/>
      <c r="T66" s="70"/>
    </row>
    <row r="67" spans="4:20" s="58" customFormat="1" ht="66.75" hidden="1" thickBot="1" x14ac:dyDescent="0.3">
      <c r="D67" s="77">
        <v>51</v>
      </c>
      <c r="E67" s="218"/>
      <c r="F67" s="32" t="s">
        <v>97</v>
      </c>
      <c r="G67" s="11" t="s">
        <v>98</v>
      </c>
      <c r="H67" s="79">
        <v>3</v>
      </c>
      <c r="I67" s="16" t="s">
        <v>89</v>
      </c>
      <c r="J67" s="23" t="s">
        <v>320</v>
      </c>
      <c r="K67" s="23" t="s">
        <v>320</v>
      </c>
      <c r="L67" s="23"/>
      <c r="M67" s="23"/>
      <c r="N67" s="23"/>
      <c r="O67" s="24"/>
      <c r="P67" s="69"/>
      <c r="Q67" s="69"/>
      <c r="R67" s="69"/>
      <c r="S67" s="69"/>
      <c r="T67" s="70"/>
    </row>
    <row r="68" spans="4:20" s="58" customFormat="1" ht="50.25" hidden="1" thickBot="1" x14ac:dyDescent="0.3">
      <c r="D68" s="77">
        <v>52</v>
      </c>
      <c r="E68" s="80">
        <v>36</v>
      </c>
      <c r="F68" s="17" t="s">
        <v>321</v>
      </c>
      <c r="G68" s="11" t="s">
        <v>322</v>
      </c>
      <c r="H68" s="79">
        <v>3</v>
      </c>
      <c r="I68" s="16" t="s">
        <v>89</v>
      </c>
      <c r="J68" s="23" t="s">
        <v>320</v>
      </c>
      <c r="K68" s="23" t="s">
        <v>320</v>
      </c>
      <c r="L68" s="23"/>
      <c r="M68" s="23"/>
      <c r="N68" s="23"/>
      <c r="O68" s="24"/>
      <c r="P68" s="69"/>
      <c r="Q68" s="69"/>
      <c r="R68" s="69"/>
      <c r="S68" s="69"/>
      <c r="T68" s="70"/>
    </row>
    <row r="69" spans="4:20" s="58" customFormat="1" ht="60" hidden="1" customHeight="1" x14ac:dyDescent="0.25">
      <c r="D69" s="72"/>
      <c r="E69" s="135"/>
      <c r="F69" s="135"/>
      <c r="G69" s="134" t="s">
        <v>99</v>
      </c>
      <c r="H69" s="78">
        <f>SUM(H70:H77)</f>
        <v>24</v>
      </c>
      <c r="I69" s="13"/>
      <c r="J69" s="23"/>
      <c r="K69" s="23"/>
      <c r="L69" s="23"/>
      <c r="M69" s="23"/>
      <c r="N69" s="23"/>
      <c r="O69" s="24"/>
      <c r="P69" s="69"/>
      <c r="Q69" s="69"/>
      <c r="R69" s="69"/>
      <c r="S69" s="69"/>
      <c r="T69" s="70"/>
    </row>
    <row r="70" spans="4:20" s="58" customFormat="1" ht="50.25" hidden="1" thickBot="1" x14ac:dyDescent="0.3">
      <c r="D70" s="77">
        <v>53</v>
      </c>
      <c r="E70" s="217">
        <v>37</v>
      </c>
      <c r="F70" s="32" t="s">
        <v>100</v>
      </c>
      <c r="G70" s="11" t="s">
        <v>101</v>
      </c>
      <c r="H70" s="79">
        <v>3</v>
      </c>
      <c r="I70" s="16" t="s">
        <v>89</v>
      </c>
      <c r="J70" s="23" t="s">
        <v>19</v>
      </c>
      <c r="K70" s="23"/>
      <c r="L70" s="23"/>
      <c r="M70" s="23"/>
      <c r="N70" s="23"/>
      <c r="O70" s="24"/>
      <c r="P70" s="69"/>
      <c r="Q70" s="69"/>
      <c r="R70" s="69"/>
      <c r="S70" s="69"/>
      <c r="T70" s="70"/>
    </row>
    <row r="71" spans="4:20" s="58" customFormat="1" ht="50.25" hidden="1" thickBot="1" x14ac:dyDescent="0.3">
      <c r="D71" s="77">
        <v>54</v>
      </c>
      <c r="E71" s="218"/>
      <c r="F71" s="32" t="s">
        <v>100</v>
      </c>
      <c r="G71" s="11" t="s">
        <v>101</v>
      </c>
      <c r="H71" s="79">
        <v>3</v>
      </c>
      <c r="I71" s="16" t="s">
        <v>89</v>
      </c>
      <c r="J71" s="23" t="s">
        <v>320</v>
      </c>
      <c r="K71" s="23" t="s">
        <v>320</v>
      </c>
      <c r="L71" s="23"/>
      <c r="M71" s="23"/>
      <c r="N71" s="23"/>
      <c r="O71" s="24"/>
      <c r="P71" s="69"/>
      <c r="Q71" s="69"/>
      <c r="R71" s="69"/>
      <c r="S71" s="69"/>
      <c r="T71" s="70"/>
    </row>
    <row r="72" spans="4:20" s="58" customFormat="1" ht="50.25" hidden="1" thickBot="1" x14ac:dyDescent="0.3">
      <c r="D72" s="77">
        <v>55</v>
      </c>
      <c r="E72" s="217">
        <v>38</v>
      </c>
      <c r="F72" s="32" t="s">
        <v>102</v>
      </c>
      <c r="G72" s="11" t="s">
        <v>103</v>
      </c>
      <c r="H72" s="79">
        <v>3</v>
      </c>
      <c r="I72" s="16" t="s">
        <v>89</v>
      </c>
      <c r="J72" s="23" t="s">
        <v>19</v>
      </c>
      <c r="K72" s="23"/>
      <c r="L72" s="23"/>
      <c r="M72" s="23"/>
      <c r="N72" s="23"/>
      <c r="O72" s="24"/>
      <c r="P72" s="69"/>
      <c r="Q72" s="69"/>
      <c r="R72" s="69"/>
      <c r="S72" s="69"/>
      <c r="T72" s="70"/>
    </row>
    <row r="73" spans="4:20" s="58" customFormat="1" ht="50.25" hidden="1" thickBot="1" x14ac:dyDescent="0.3">
      <c r="D73" s="77">
        <v>56</v>
      </c>
      <c r="E73" s="218"/>
      <c r="F73" s="32" t="s">
        <v>102</v>
      </c>
      <c r="G73" s="11" t="s">
        <v>103</v>
      </c>
      <c r="H73" s="79">
        <v>3</v>
      </c>
      <c r="I73" s="16" t="s">
        <v>89</v>
      </c>
      <c r="J73" s="23" t="s">
        <v>320</v>
      </c>
      <c r="K73" s="23" t="s">
        <v>320</v>
      </c>
      <c r="L73" s="23"/>
      <c r="M73" s="23"/>
      <c r="N73" s="23"/>
      <c r="O73" s="24"/>
      <c r="P73" s="69"/>
      <c r="Q73" s="69"/>
      <c r="R73" s="69"/>
      <c r="S73" s="69"/>
      <c r="T73" s="70"/>
    </row>
    <row r="74" spans="4:20" s="58" customFormat="1" ht="50.25" hidden="1" thickBot="1" x14ac:dyDescent="0.3">
      <c r="D74" s="77">
        <v>57</v>
      </c>
      <c r="E74" s="217">
        <v>39</v>
      </c>
      <c r="F74" s="32" t="s">
        <v>104</v>
      </c>
      <c r="G74" s="11" t="s">
        <v>105</v>
      </c>
      <c r="H74" s="79">
        <v>3</v>
      </c>
      <c r="I74" s="16" t="s">
        <v>89</v>
      </c>
      <c r="J74" s="23" t="s">
        <v>19</v>
      </c>
      <c r="K74" s="23"/>
      <c r="L74" s="23"/>
      <c r="M74" s="23"/>
      <c r="N74" s="23"/>
      <c r="O74" s="24"/>
      <c r="P74" s="69"/>
      <c r="Q74" s="69"/>
      <c r="R74" s="69"/>
      <c r="S74" s="69"/>
      <c r="T74" s="70"/>
    </row>
    <row r="75" spans="4:20" s="58" customFormat="1" ht="50.25" hidden="1" thickBot="1" x14ac:dyDescent="0.3">
      <c r="D75" s="77">
        <v>58</v>
      </c>
      <c r="E75" s="218"/>
      <c r="F75" s="32" t="s">
        <v>104</v>
      </c>
      <c r="G75" s="11" t="s">
        <v>105</v>
      </c>
      <c r="H75" s="79">
        <v>3</v>
      </c>
      <c r="I75" s="16" t="s">
        <v>89</v>
      </c>
      <c r="J75" s="23" t="s">
        <v>320</v>
      </c>
      <c r="K75" s="23" t="s">
        <v>320</v>
      </c>
      <c r="L75" s="23"/>
      <c r="M75" s="23"/>
      <c r="N75" s="23"/>
      <c r="O75" s="24"/>
      <c r="P75" s="69"/>
      <c r="Q75" s="69"/>
      <c r="R75" s="69"/>
      <c r="S75" s="69"/>
      <c r="T75" s="70"/>
    </row>
    <row r="76" spans="4:20" s="58" customFormat="1" ht="50.25" hidden="1" thickBot="1" x14ac:dyDescent="0.3">
      <c r="D76" s="77">
        <v>59</v>
      </c>
      <c r="E76" s="217">
        <v>40</v>
      </c>
      <c r="F76" s="32" t="s">
        <v>106</v>
      </c>
      <c r="G76" s="11" t="s">
        <v>107</v>
      </c>
      <c r="H76" s="79">
        <v>3</v>
      </c>
      <c r="I76" s="16" t="s">
        <v>89</v>
      </c>
      <c r="J76" s="23" t="s">
        <v>19</v>
      </c>
      <c r="K76" s="23"/>
      <c r="L76" s="23"/>
      <c r="M76" s="23"/>
      <c r="N76" s="23"/>
      <c r="O76" s="24"/>
      <c r="P76" s="69"/>
      <c r="Q76" s="69"/>
      <c r="R76" s="69"/>
      <c r="S76" s="69"/>
      <c r="T76" s="70"/>
    </row>
    <row r="77" spans="4:20" s="58" customFormat="1" ht="50.25" hidden="1" thickBot="1" x14ac:dyDescent="0.3">
      <c r="D77" s="77">
        <v>60</v>
      </c>
      <c r="E77" s="218"/>
      <c r="F77" s="32" t="s">
        <v>106</v>
      </c>
      <c r="G77" s="11" t="s">
        <v>107</v>
      </c>
      <c r="H77" s="79">
        <v>3</v>
      </c>
      <c r="I77" s="16" t="s">
        <v>89</v>
      </c>
      <c r="J77" s="23" t="s">
        <v>320</v>
      </c>
      <c r="K77" s="23" t="s">
        <v>320</v>
      </c>
      <c r="L77" s="23"/>
      <c r="M77" s="23"/>
      <c r="N77" s="23"/>
      <c r="O77" s="24"/>
      <c r="P77" s="69"/>
      <c r="Q77" s="69"/>
      <c r="R77" s="69"/>
      <c r="S77" s="69"/>
      <c r="T77" s="70"/>
    </row>
    <row r="78" spans="4:20" s="58" customFormat="1" ht="37.5" hidden="1" customHeight="1" x14ac:dyDescent="0.25">
      <c r="D78" s="72"/>
      <c r="E78" s="8"/>
      <c r="F78" s="8"/>
      <c r="G78" s="9" t="s">
        <v>108</v>
      </c>
      <c r="H78" s="78">
        <f>SUM(H79:H86)</f>
        <v>24</v>
      </c>
      <c r="I78" s="13"/>
      <c r="J78" s="23"/>
      <c r="K78" s="23"/>
      <c r="L78" s="23"/>
      <c r="M78" s="23"/>
      <c r="N78" s="23"/>
      <c r="O78" s="24"/>
      <c r="P78" s="69"/>
      <c r="Q78" s="69"/>
      <c r="R78" s="69"/>
      <c r="S78" s="69"/>
      <c r="T78" s="70"/>
    </row>
    <row r="79" spans="4:20" s="58" customFormat="1" ht="50.25" hidden="1" thickBot="1" x14ac:dyDescent="0.3">
      <c r="D79" s="77">
        <v>61</v>
      </c>
      <c r="E79" s="217">
        <v>41</v>
      </c>
      <c r="F79" s="32" t="s">
        <v>109</v>
      </c>
      <c r="G79" s="11" t="s">
        <v>110</v>
      </c>
      <c r="H79" s="79">
        <v>3</v>
      </c>
      <c r="I79" s="16" t="s">
        <v>89</v>
      </c>
      <c r="J79" s="23" t="s">
        <v>19</v>
      </c>
      <c r="K79" s="23"/>
      <c r="L79" s="23"/>
      <c r="M79" s="23"/>
      <c r="N79" s="23"/>
      <c r="O79" s="24"/>
      <c r="P79" s="69"/>
      <c r="Q79" s="69"/>
      <c r="R79" s="69"/>
      <c r="S79" s="69"/>
      <c r="T79" s="70"/>
    </row>
    <row r="80" spans="4:20" s="58" customFormat="1" ht="50.25" hidden="1" thickBot="1" x14ac:dyDescent="0.3">
      <c r="D80" s="77">
        <v>62</v>
      </c>
      <c r="E80" s="218"/>
      <c r="F80" s="32" t="s">
        <v>109</v>
      </c>
      <c r="G80" s="11" t="s">
        <v>110</v>
      </c>
      <c r="H80" s="79">
        <v>3</v>
      </c>
      <c r="I80" s="16" t="s">
        <v>89</v>
      </c>
      <c r="J80" s="23" t="s">
        <v>320</v>
      </c>
      <c r="K80" s="23" t="s">
        <v>320</v>
      </c>
      <c r="L80" s="23"/>
      <c r="M80" s="23"/>
      <c r="N80" s="23"/>
      <c r="O80" s="24"/>
      <c r="P80" s="69"/>
      <c r="Q80" s="69"/>
      <c r="R80" s="69"/>
      <c r="S80" s="69"/>
      <c r="T80" s="70"/>
    </row>
    <row r="81" spans="4:20" s="58" customFormat="1" ht="66.75" hidden="1" thickBot="1" x14ac:dyDescent="0.3">
      <c r="D81" s="77">
        <v>63</v>
      </c>
      <c r="E81" s="217">
        <v>42</v>
      </c>
      <c r="F81" s="32" t="s">
        <v>111</v>
      </c>
      <c r="G81" s="11" t="s">
        <v>112</v>
      </c>
      <c r="H81" s="79">
        <v>3</v>
      </c>
      <c r="I81" s="16" t="s">
        <v>89</v>
      </c>
      <c r="J81" s="23" t="s">
        <v>19</v>
      </c>
      <c r="K81" s="23"/>
      <c r="L81" s="23"/>
      <c r="M81" s="23"/>
      <c r="N81" s="23"/>
      <c r="O81" s="24"/>
      <c r="P81" s="69"/>
      <c r="Q81" s="69"/>
      <c r="R81" s="69"/>
      <c r="S81" s="69"/>
      <c r="T81" s="70"/>
    </row>
    <row r="82" spans="4:20" s="58" customFormat="1" ht="66.75" hidden="1" thickBot="1" x14ac:dyDescent="0.3">
      <c r="D82" s="77">
        <v>64</v>
      </c>
      <c r="E82" s="218"/>
      <c r="F82" s="32" t="s">
        <v>111</v>
      </c>
      <c r="G82" s="11" t="s">
        <v>112</v>
      </c>
      <c r="H82" s="79">
        <v>3</v>
      </c>
      <c r="I82" s="16" t="s">
        <v>89</v>
      </c>
      <c r="J82" s="23" t="s">
        <v>320</v>
      </c>
      <c r="K82" s="23" t="s">
        <v>320</v>
      </c>
      <c r="L82" s="23"/>
      <c r="M82" s="23"/>
      <c r="N82" s="23"/>
      <c r="O82" s="24"/>
      <c r="P82" s="69"/>
      <c r="Q82" s="69"/>
      <c r="R82" s="69"/>
      <c r="S82" s="69"/>
      <c r="T82" s="70"/>
    </row>
    <row r="83" spans="4:20" s="58" customFormat="1" ht="50.25" hidden="1" thickBot="1" x14ac:dyDescent="0.3">
      <c r="D83" s="77">
        <v>65</v>
      </c>
      <c r="E83" s="217">
        <v>43</v>
      </c>
      <c r="F83" s="32" t="s">
        <v>113</v>
      </c>
      <c r="G83" s="11" t="s">
        <v>114</v>
      </c>
      <c r="H83" s="79">
        <v>3</v>
      </c>
      <c r="I83" s="16" t="s">
        <v>89</v>
      </c>
      <c r="J83" s="23" t="s">
        <v>19</v>
      </c>
      <c r="K83" s="23"/>
      <c r="L83" s="23"/>
      <c r="M83" s="23"/>
      <c r="N83" s="23"/>
      <c r="O83" s="24"/>
      <c r="P83" s="69"/>
      <c r="Q83" s="69"/>
      <c r="R83" s="69"/>
      <c r="S83" s="69"/>
      <c r="T83" s="70"/>
    </row>
    <row r="84" spans="4:20" s="58" customFormat="1" ht="50.25" hidden="1" thickBot="1" x14ac:dyDescent="0.3">
      <c r="D84" s="77">
        <v>66</v>
      </c>
      <c r="E84" s="218"/>
      <c r="F84" s="32" t="s">
        <v>113</v>
      </c>
      <c r="G84" s="11" t="s">
        <v>114</v>
      </c>
      <c r="H84" s="79">
        <v>3</v>
      </c>
      <c r="I84" s="16" t="s">
        <v>89</v>
      </c>
      <c r="J84" s="23" t="s">
        <v>320</v>
      </c>
      <c r="K84" s="23" t="s">
        <v>320</v>
      </c>
      <c r="L84" s="23"/>
      <c r="M84" s="23"/>
      <c r="N84" s="23"/>
      <c r="O84" s="24"/>
      <c r="P84" s="69"/>
      <c r="Q84" s="69"/>
      <c r="R84" s="69"/>
      <c r="S84" s="69"/>
      <c r="T84" s="70"/>
    </row>
    <row r="85" spans="4:20" s="58" customFormat="1" ht="50.25" hidden="1" thickBot="1" x14ac:dyDescent="0.3">
      <c r="D85" s="77">
        <v>67</v>
      </c>
      <c r="E85" s="217">
        <v>44</v>
      </c>
      <c r="F85" s="32" t="s">
        <v>115</v>
      </c>
      <c r="G85" s="11" t="s">
        <v>116</v>
      </c>
      <c r="H85" s="79">
        <v>3</v>
      </c>
      <c r="I85" s="16" t="s">
        <v>89</v>
      </c>
      <c r="J85" s="23" t="s">
        <v>19</v>
      </c>
      <c r="K85" s="23"/>
      <c r="L85" s="23"/>
      <c r="M85" s="23"/>
      <c r="N85" s="23"/>
      <c r="O85" s="24"/>
      <c r="P85" s="69"/>
      <c r="Q85" s="69"/>
      <c r="R85" s="69"/>
      <c r="S85" s="69"/>
      <c r="T85" s="70"/>
    </row>
    <row r="86" spans="4:20" s="58" customFormat="1" ht="50.25" hidden="1" thickBot="1" x14ac:dyDescent="0.3">
      <c r="D86" s="77">
        <v>68</v>
      </c>
      <c r="E86" s="218"/>
      <c r="F86" s="32" t="s">
        <v>115</v>
      </c>
      <c r="G86" s="11" t="s">
        <v>116</v>
      </c>
      <c r="H86" s="79">
        <v>3</v>
      </c>
      <c r="I86" s="16" t="s">
        <v>89</v>
      </c>
      <c r="J86" s="23" t="s">
        <v>320</v>
      </c>
      <c r="K86" s="23" t="s">
        <v>320</v>
      </c>
      <c r="L86" s="23"/>
      <c r="M86" s="23"/>
      <c r="N86" s="23"/>
      <c r="O86" s="24"/>
      <c r="P86" s="69"/>
      <c r="Q86" s="69"/>
      <c r="R86" s="69"/>
      <c r="S86" s="69"/>
      <c r="T86" s="70"/>
    </row>
    <row r="87" spans="4:20" s="58" customFormat="1" ht="39" hidden="1" customHeight="1" x14ac:dyDescent="0.25">
      <c r="D87" s="72"/>
      <c r="E87" s="8"/>
      <c r="F87" s="8"/>
      <c r="G87" s="9" t="s">
        <v>117</v>
      </c>
      <c r="H87" s="78">
        <f>SUM(H88:H93)</f>
        <v>18</v>
      </c>
      <c r="I87" s="13"/>
      <c r="J87" s="23"/>
      <c r="K87" s="23"/>
      <c r="L87" s="23"/>
      <c r="M87" s="23"/>
      <c r="N87" s="23"/>
      <c r="O87" s="24"/>
      <c r="P87" s="69"/>
      <c r="Q87" s="69"/>
      <c r="R87" s="69"/>
      <c r="S87" s="69"/>
      <c r="T87" s="70"/>
    </row>
    <row r="88" spans="4:20" s="58" customFormat="1" ht="99.75" hidden="1" thickBot="1" x14ac:dyDescent="0.3">
      <c r="D88" s="77">
        <v>69</v>
      </c>
      <c r="E88" s="217">
        <v>45</v>
      </c>
      <c r="F88" s="32" t="s">
        <v>118</v>
      </c>
      <c r="G88" s="11" t="s">
        <v>119</v>
      </c>
      <c r="H88" s="79">
        <v>3</v>
      </c>
      <c r="I88" s="16" t="s">
        <v>89</v>
      </c>
      <c r="J88" s="23" t="s">
        <v>19</v>
      </c>
      <c r="K88" s="23"/>
      <c r="L88" s="23"/>
      <c r="M88" s="23"/>
      <c r="N88" s="23"/>
      <c r="O88" s="24"/>
      <c r="P88" s="69"/>
      <c r="Q88" s="69"/>
      <c r="R88" s="69"/>
      <c r="S88" s="69"/>
      <c r="T88" s="70"/>
    </row>
    <row r="89" spans="4:20" s="58" customFormat="1" ht="99.75" hidden="1" thickBot="1" x14ac:dyDescent="0.3">
      <c r="D89" s="77">
        <v>70</v>
      </c>
      <c r="E89" s="218"/>
      <c r="F89" s="32" t="s">
        <v>118</v>
      </c>
      <c r="G89" s="11" t="s">
        <v>119</v>
      </c>
      <c r="H89" s="79">
        <v>3</v>
      </c>
      <c r="I89" s="16" t="s">
        <v>89</v>
      </c>
      <c r="J89" s="23" t="s">
        <v>320</v>
      </c>
      <c r="K89" s="23" t="s">
        <v>320</v>
      </c>
      <c r="L89" s="23"/>
      <c r="M89" s="23"/>
      <c r="N89" s="23"/>
      <c r="O89" s="24"/>
      <c r="P89" s="69"/>
      <c r="Q89" s="69"/>
      <c r="R89" s="69"/>
      <c r="S89" s="69"/>
      <c r="T89" s="70"/>
    </row>
    <row r="90" spans="4:20" s="58" customFormat="1" ht="66.75" hidden="1" thickBot="1" x14ac:dyDescent="0.3">
      <c r="D90" s="77">
        <v>71</v>
      </c>
      <c r="E90" s="217">
        <v>46</v>
      </c>
      <c r="F90" s="32" t="s">
        <v>120</v>
      </c>
      <c r="G90" s="11" t="s">
        <v>121</v>
      </c>
      <c r="H90" s="79">
        <v>3</v>
      </c>
      <c r="I90" s="16" t="s">
        <v>89</v>
      </c>
      <c r="J90" s="23" t="s">
        <v>19</v>
      </c>
      <c r="K90" s="23"/>
      <c r="L90" s="23"/>
      <c r="M90" s="23"/>
      <c r="N90" s="23"/>
      <c r="O90" s="24"/>
      <c r="P90" s="69"/>
      <c r="Q90" s="69"/>
      <c r="R90" s="69"/>
      <c r="S90" s="69"/>
      <c r="T90" s="70"/>
    </row>
    <row r="91" spans="4:20" s="58" customFormat="1" ht="66.75" hidden="1" thickBot="1" x14ac:dyDescent="0.3">
      <c r="D91" s="77">
        <v>72</v>
      </c>
      <c r="E91" s="218"/>
      <c r="F91" s="32" t="s">
        <v>120</v>
      </c>
      <c r="G91" s="11" t="s">
        <v>121</v>
      </c>
      <c r="H91" s="79">
        <v>3</v>
      </c>
      <c r="I91" s="16" t="s">
        <v>89</v>
      </c>
      <c r="J91" s="23" t="s">
        <v>320</v>
      </c>
      <c r="K91" s="23" t="s">
        <v>320</v>
      </c>
      <c r="L91" s="23"/>
      <c r="M91" s="23"/>
      <c r="N91" s="23"/>
      <c r="O91" s="24"/>
      <c r="P91" s="69"/>
      <c r="Q91" s="69"/>
      <c r="R91" s="69"/>
      <c r="S91" s="69"/>
      <c r="T91" s="70"/>
    </row>
    <row r="92" spans="4:20" s="58" customFormat="1" ht="83.25" hidden="1" thickBot="1" x14ac:dyDescent="0.3">
      <c r="D92" s="77">
        <v>73</v>
      </c>
      <c r="E92" s="217">
        <v>47</v>
      </c>
      <c r="F92" s="32" t="s">
        <v>122</v>
      </c>
      <c r="G92" s="11" t="s">
        <v>123</v>
      </c>
      <c r="H92" s="79">
        <v>3</v>
      </c>
      <c r="I92" s="16" t="s">
        <v>89</v>
      </c>
      <c r="J92" s="23" t="s">
        <v>19</v>
      </c>
      <c r="K92" s="23"/>
      <c r="L92" s="23"/>
      <c r="M92" s="23"/>
      <c r="N92" s="23"/>
      <c r="O92" s="24"/>
      <c r="P92" s="69"/>
      <c r="Q92" s="69"/>
      <c r="R92" s="69"/>
      <c r="S92" s="69"/>
      <c r="T92" s="70"/>
    </row>
    <row r="93" spans="4:20" s="58" customFormat="1" ht="83.25" hidden="1" thickBot="1" x14ac:dyDescent="0.3">
      <c r="D93" s="77">
        <v>74</v>
      </c>
      <c r="E93" s="218"/>
      <c r="F93" s="32" t="s">
        <v>122</v>
      </c>
      <c r="G93" s="11" t="s">
        <v>123</v>
      </c>
      <c r="H93" s="79">
        <v>3</v>
      </c>
      <c r="I93" s="16" t="s">
        <v>89</v>
      </c>
      <c r="J93" s="23" t="s">
        <v>320</v>
      </c>
      <c r="K93" s="23" t="s">
        <v>320</v>
      </c>
      <c r="L93" s="23"/>
      <c r="M93" s="23"/>
      <c r="N93" s="23"/>
      <c r="O93" s="24"/>
      <c r="P93" s="69"/>
      <c r="Q93" s="69"/>
      <c r="R93" s="69"/>
      <c r="S93" s="69"/>
      <c r="T93" s="70"/>
    </row>
    <row r="94" spans="4:20" s="58" customFormat="1" ht="39.75" hidden="1" customHeight="1" x14ac:dyDescent="0.25">
      <c r="D94" s="72"/>
      <c r="E94" s="8"/>
      <c r="F94" s="8"/>
      <c r="G94" s="9" t="s">
        <v>124</v>
      </c>
      <c r="H94" s="78">
        <f>SUM(H95:H100)</f>
        <v>18</v>
      </c>
      <c r="I94" s="13"/>
      <c r="J94" s="23"/>
      <c r="K94" s="23"/>
      <c r="L94" s="23"/>
      <c r="M94" s="23"/>
      <c r="N94" s="23"/>
      <c r="O94" s="24"/>
      <c r="P94" s="69"/>
      <c r="Q94" s="69"/>
      <c r="R94" s="69"/>
      <c r="S94" s="69"/>
      <c r="T94" s="70"/>
    </row>
    <row r="95" spans="4:20" s="58" customFormat="1" ht="50.25" hidden="1" thickBot="1" x14ac:dyDescent="0.3">
      <c r="D95" s="77">
        <v>75</v>
      </c>
      <c r="E95" s="217">
        <v>48</v>
      </c>
      <c r="F95" s="32" t="s">
        <v>125</v>
      </c>
      <c r="G95" s="11" t="s">
        <v>126</v>
      </c>
      <c r="H95" s="79">
        <v>3</v>
      </c>
      <c r="I95" s="16" t="s">
        <v>89</v>
      </c>
      <c r="J95" s="23" t="s">
        <v>19</v>
      </c>
      <c r="K95" s="23"/>
      <c r="L95" s="23"/>
      <c r="M95" s="23"/>
      <c r="N95" s="23"/>
      <c r="O95" s="24"/>
      <c r="P95" s="69"/>
      <c r="Q95" s="69"/>
      <c r="R95" s="69"/>
      <c r="S95" s="69"/>
      <c r="T95" s="70"/>
    </row>
    <row r="96" spans="4:20" s="58" customFormat="1" ht="50.25" hidden="1" thickBot="1" x14ac:dyDescent="0.3">
      <c r="D96" s="77">
        <v>76</v>
      </c>
      <c r="E96" s="218"/>
      <c r="F96" s="32" t="s">
        <v>125</v>
      </c>
      <c r="G96" s="11" t="s">
        <v>126</v>
      </c>
      <c r="H96" s="79">
        <v>3</v>
      </c>
      <c r="I96" s="16" t="s">
        <v>89</v>
      </c>
      <c r="J96" s="23" t="s">
        <v>320</v>
      </c>
      <c r="K96" s="23" t="s">
        <v>320</v>
      </c>
      <c r="L96" s="23"/>
      <c r="M96" s="23"/>
      <c r="N96" s="23"/>
      <c r="O96" s="24"/>
      <c r="P96" s="69"/>
      <c r="Q96" s="69"/>
      <c r="R96" s="69"/>
      <c r="S96" s="69"/>
      <c r="T96" s="70"/>
    </row>
    <row r="97" spans="4:20" s="58" customFormat="1" ht="50.25" hidden="1" thickBot="1" x14ac:dyDescent="0.3">
      <c r="D97" s="77">
        <v>77</v>
      </c>
      <c r="E97" s="217">
        <v>49</v>
      </c>
      <c r="F97" s="32" t="s">
        <v>127</v>
      </c>
      <c r="G97" s="11" t="s">
        <v>128</v>
      </c>
      <c r="H97" s="79">
        <v>3</v>
      </c>
      <c r="I97" s="16" t="s">
        <v>89</v>
      </c>
      <c r="J97" s="23" t="s">
        <v>19</v>
      </c>
      <c r="K97" s="23"/>
      <c r="L97" s="23"/>
      <c r="M97" s="23"/>
      <c r="N97" s="23"/>
      <c r="O97" s="24"/>
      <c r="P97" s="69"/>
      <c r="Q97" s="69"/>
      <c r="R97" s="69"/>
      <c r="S97" s="69"/>
      <c r="T97" s="70"/>
    </row>
    <row r="98" spans="4:20" s="58" customFormat="1" ht="50.25" hidden="1" thickBot="1" x14ac:dyDescent="0.3">
      <c r="D98" s="77">
        <v>78</v>
      </c>
      <c r="E98" s="218"/>
      <c r="F98" s="32" t="s">
        <v>127</v>
      </c>
      <c r="G98" s="11" t="s">
        <v>128</v>
      </c>
      <c r="H98" s="79">
        <v>3</v>
      </c>
      <c r="I98" s="16" t="s">
        <v>89</v>
      </c>
      <c r="J98" s="23" t="s">
        <v>320</v>
      </c>
      <c r="K98" s="23" t="s">
        <v>320</v>
      </c>
      <c r="L98" s="23"/>
      <c r="M98" s="23"/>
      <c r="N98" s="23"/>
      <c r="O98" s="24"/>
      <c r="P98" s="69"/>
      <c r="Q98" s="69"/>
      <c r="R98" s="69"/>
      <c r="S98" s="69"/>
      <c r="T98" s="70"/>
    </row>
    <row r="99" spans="4:20" s="58" customFormat="1" ht="83.25" hidden="1" thickBot="1" x14ac:dyDescent="0.3">
      <c r="D99" s="77">
        <v>79</v>
      </c>
      <c r="E99" s="217">
        <v>50</v>
      </c>
      <c r="F99" s="32" t="s">
        <v>129</v>
      </c>
      <c r="G99" s="11" t="s">
        <v>130</v>
      </c>
      <c r="H99" s="79">
        <v>3</v>
      </c>
      <c r="I99" s="16" t="s">
        <v>89</v>
      </c>
      <c r="J99" s="23" t="s">
        <v>19</v>
      </c>
      <c r="K99" s="23"/>
      <c r="L99" s="23"/>
      <c r="M99" s="23"/>
      <c r="N99" s="23"/>
      <c r="O99" s="24"/>
      <c r="P99" s="69"/>
      <c r="Q99" s="69"/>
      <c r="R99" s="69"/>
      <c r="S99" s="69"/>
      <c r="T99" s="70"/>
    </row>
    <row r="100" spans="4:20" s="58" customFormat="1" ht="83.25" hidden="1" thickBot="1" x14ac:dyDescent="0.3">
      <c r="D100" s="77">
        <v>80</v>
      </c>
      <c r="E100" s="218"/>
      <c r="F100" s="32" t="s">
        <v>129</v>
      </c>
      <c r="G100" s="11" t="s">
        <v>130</v>
      </c>
      <c r="H100" s="79">
        <v>3</v>
      </c>
      <c r="I100" s="16" t="s">
        <v>89</v>
      </c>
      <c r="J100" s="23" t="s">
        <v>320</v>
      </c>
      <c r="K100" s="23" t="s">
        <v>320</v>
      </c>
      <c r="L100" s="23"/>
      <c r="M100" s="23"/>
      <c r="N100" s="23"/>
      <c r="O100" s="24"/>
      <c r="P100" s="69"/>
      <c r="Q100" s="69"/>
      <c r="R100" s="69"/>
      <c r="S100" s="69"/>
      <c r="T100" s="70"/>
    </row>
    <row r="101" spans="4:20" s="58" customFormat="1" ht="51" hidden="1" customHeight="1" x14ac:dyDescent="0.25">
      <c r="D101" s="72"/>
      <c r="E101" s="8"/>
      <c r="F101" s="8"/>
      <c r="G101" s="9" t="s">
        <v>131</v>
      </c>
      <c r="H101" s="78">
        <f>SUM(H102:H110)</f>
        <v>27</v>
      </c>
      <c r="I101" s="13"/>
      <c r="J101" s="23"/>
      <c r="K101" s="23"/>
      <c r="L101" s="23"/>
      <c r="M101" s="23"/>
      <c r="N101" s="23"/>
      <c r="O101" s="24"/>
      <c r="P101" s="69"/>
      <c r="Q101" s="69"/>
      <c r="R101" s="69"/>
      <c r="S101" s="69"/>
      <c r="T101" s="70"/>
    </row>
    <row r="102" spans="4:20" s="58" customFormat="1" ht="49.5" hidden="1" x14ac:dyDescent="0.25">
      <c r="D102" s="72">
        <v>81</v>
      </c>
      <c r="E102" s="76">
        <v>51</v>
      </c>
      <c r="F102" s="17" t="s">
        <v>132</v>
      </c>
      <c r="G102" s="48" t="s">
        <v>133</v>
      </c>
      <c r="H102" s="82">
        <v>3</v>
      </c>
      <c r="I102" s="17" t="s">
        <v>134</v>
      </c>
      <c r="J102" s="23" t="s">
        <v>19</v>
      </c>
      <c r="K102" s="23"/>
      <c r="L102" s="23"/>
      <c r="M102" s="23"/>
      <c r="N102" s="23"/>
      <c r="O102" s="24"/>
      <c r="P102" s="69"/>
      <c r="Q102" s="69"/>
      <c r="R102" s="69"/>
      <c r="S102" s="69"/>
      <c r="T102" s="70"/>
    </row>
    <row r="103" spans="4:20" s="58" customFormat="1" ht="49.5" hidden="1" x14ac:dyDescent="0.25">
      <c r="D103" s="72">
        <v>82</v>
      </c>
      <c r="E103" s="76">
        <v>52</v>
      </c>
      <c r="F103" s="17" t="s">
        <v>135</v>
      </c>
      <c r="G103" s="48" t="s">
        <v>136</v>
      </c>
      <c r="H103" s="82">
        <v>3</v>
      </c>
      <c r="I103" s="17" t="s">
        <v>134</v>
      </c>
      <c r="J103" s="23" t="s">
        <v>19</v>
      </c>
      <c r="K103" s="23"/>
      <c r="L103" s="23"/>
      <c r="M103" s="23"/>
      <c r="N103" s="23"/>
      <c r="O103" s="24"/>
      <c r="P103" s="69"/>
      <c r="Q103" s="69"/>
      <c r="R103" s="69"/>
      <c r="S103" s="69"/>
      <c r="T103" s="70"/>
    </row>
    <row r="104" spans="4:20" s="58" customFormat="1" ht="49.5" hidden="1" x14ac:dyDescent="0.25">
      <c r="D104" s="72">
        <v>83</v>
      </c>
      <c r="E104" s="217">
        <v>53</v>
      </c>
      <c r="F104" s="32" t="s">
        <v>137</v>
      </c>
      <c r="G104" s="48" t="s">
        <v>138</v>
      </c>
      <c r="H104" s="82">
        <v>3</v>
      </c>
      <c r="I104" s="17" t="s">
        <v>134</v>
      </c>
      <c r="J104" s="23" t="s">
        <v>19</v>
      </c>
      <c r="K104" s="23"/>
      <c r="L104" s="23"/>
      <c r="M104" s="23"/>
      <c r="N104" s="23"/>
      <c r="O104" s="24"/>
      <c r="P104" s="69"/>
      <c r="Q104" s="69"/>
      <c r="R104" s="69"/>
      <c r="S104" s="69"/>
      <c r="T104" s="70"/>
    </row>
    <row r="105" spans="4:20" s="58" customFormat="1" ht="49.5" hidden="1" x14ac:dyDescent="0.25">
      <c r="D105" s="72">
        <v>84</v>
      </c>
      <c r="E105" s="218"/>
      <c r="F105" s="32" t="s">
        <v>137</v>
      </c>
      <c r="G105" s="48" t="s">
        <v>138</v>
      </c>
      <c r="H105" s="82">
        <v>3</v>
      </c>
      <c r="I105" s="17" t="s">
        <v>134</v>
      </c>
      <c r="J105" s="23" t="s">
        <v>320</v>
      </c>
      <c r="K105" s="23" t="s">
        <v>320</v>
      </c>
      <c r="L105" s="23"/>
      <c r="M105" s="23"/>
      <c r="N105" s="23"/>
      <c r="O105" s="24"/>
      <c r="P105" s="69"/>
      <c r="Q105" s="69"/>
      <c r="R105" s="69"/>
      <c r="S105" s="69"/>
      <c r="T105" s="70"/>
    </row>
    <row r="106" spans="4:20" s="58" customFormat="1" ht="57" hidden="1" customHeight="1" x14ac:dyDescent="0.25">
      <c r="D106" s="72">
        <v>85</v>
      </c>
      <c r="E106" s="217">
        <v>54</v>
      </c>
      <c r="F106" s="32" t="s">
        <v>139</v>
      </c>
      <c r="G106" s="48" t="s">
        <v>140</v>
      </c>
      <c r="H106" s="82">
        <v>3</v>
      </c>
      <c r="I106" s="17" t="s">
        <v>134</v>
      </c>
      <c r="J106" s="23" t="s">
        <v>19</v>
      </c>
      <c r="K106" s="23"/>
      <c r="L106" s="23"/>
      <c r="M106" s="23"/>
      <c r="N106" s="23"/>
      <c r="O106" s="24"/>
      <c r="P106" s="69"/>
      <c r="Q106" s="69"/>
      <c r="R106" s="69"/>
      <c r="S106" s="69"/>
      <c r="T106" s="70"/>
    </row>
    <row r="107" spans="4:20" s="58" customFormat="1" ht="65.25" hidden="1" customHeight="1" x14ac:dyDescent="0.25">
      <c r="D107" s="72">
        <v>86</v>
      </c>
      <c r="E107" s="218"/>
      <c r="F107" s="32" t="s">
        <v>139</v>
      </c>
      <c r="G107" s="48" t="s">
        <v>140</v>
      </c>
      <c r="H107" s="82">
        <v>3</v>
      </c>
      <c r="I107" s="17" t="s">
        <v>134</v>
      </c>
      <c r="J107" s="23" t="s">
        <v>320</v>
      </c>
      <c r="K107" s="23" t="s">
        <v>320</v>
      </c>
      <c r="L107" s="23"/>
      <c r="M107" s="23"/>
      <c r="N107" s="23"/>
      <c r="O107" s="24"/>
      <c r="P107" s="69"/>
      <c r="Q107" s="69"/>
      <c r="R107" s="69"/>
      <c r="S107" s="69"/>
      <c r="T107" s="70"/>
    </row>
    <row r="108" spans="4:20" s="58" customFormat="1" ht="66" hidden="1" x14ac:dyDescent="0.25">
      <c r="D108" s="72">
        <v>87</v>
      </c>
      <c r="E108" s="217">
        <v>55</v>
      </c>
      <c r="F108" s="32" t="s">
        <v>141</v>
      </c>
      <c r="G108" s="48" t="s">
        <v>142</v>
      </c>
      <c r="H108" s="82">
        <v>3</v>
      </c>
      <c r="I108" s="17" t="s">
        <v>134</v>
      </c>
      <c r="J108" s="23" t="s">
        <v>19</v>
      </c>
      <c r="K108" s="23"/>
      <c r="L108" s="23"/>
      <c r="M108" s="23"/>
      <c r="N108" s="23"/>
      <c r="O108" s="24"/>
      <c r="P108" s="69"/>
      <c r="Q108" s="69"/>
      <c r="R108" s="69"/>
      <c r="S108" s="69"/>
      <c r="T108" s="70"/>
    </row>
    <row r="109" spans="4:20" s="58" customFormat="1" ht="66" hidden="1" x14ac:dyDescent="0.25">
      <c r="D109" s="72">
        <v>88</v>
      </c>
      <c r="E109" s="215"/>
      <c r="F109" s="32" t="s">
        <v>141</v>
      </c>
      <c r="G109" s="48" t="s">
        <v>142</v>
      </c>
      <c r="H109" s="82">
        <v>3</v>
      </c>
      <c r="I109" s="17" t="s">
        <v>134</v>
      </c>
      <c r="J109" s="23" t="s">
        <v>320</v>
      </c>
      <c r="K109" s="23" t="s">
        <v>320</v>
      </c>
      <c r="L109" s="23"/>
      <c r="M109" s="23"/>
      <c r="N109" s="23"/>
      <c r="O109" s="24"/>
      <c r="P109" s="69"/>
      <c r="Q109" s="69"/>
      <c r="R109" s="69"/>
      <c r="S109" s="69"/>
      <c r="T109" s="70"/>
    </row>
    <row r="110" spans="4:20" s="58" customFormat="1" ht="66" hidden="1" x14ac:dyDescent="0.25">
      <c r="D110" s="72">
        <v>89</v>
      </c>
      <c r="E110" s="218"/>
      <c r="F110" s="32" t="s">
        <v>141</v>
      </c>
      <c r="G110" s="48" t="s">
        <v>142</v>
      </c>
      <c r="H110" s="82">
        <v>3</v>
      </c>
      <c r="I110" s="17" t="s">
        <v>134</v>
      </c>
      <c r="J110" s="23" t="s">
        <v>480</v>
      </c>
      <c r="K110" s="23"/>
      <c r="L110" s="23"/>
      <c r="M110" s="23"/>
      <c r="N110" s="23" t="s">
        <v>480</v>
      </c>
      <c r="O110" s="24"/>
      <c r="P110" s="69"/>
      <c r="Q110" s="69"/>
      <c r="R110" s="69"/>
      <c r="S110" s="69"/>
      <c r="T110" s="70"/>
    </row>
    <row r="111" spans="4:20" s="58" customFormat="1" ht="38.25" hidden="1" customHeight="1" x14ac:dyDescent="0.25">
      <c r="D111" s="72"/>
      <c r="E111" s="8"/>
      <c r="F111" s="8"/>
      <c r="G111" s="9" t="s">
        <v>143</v>
      </c>
      <c r="H111" s="78">
        <f>SUM(H112:H117)</f>
        <v>18</v>
      </c>
      <c r="I111" s="13"/>
      <c r="J111" s="23"/>
      <c r="K111" s="23"/>
      <c r="L111" s="23"/>
      <c r="M111" s="23"/>
      <c r="N111" s="23"/>
      <c r="O111" s="24"/>
      <c r="P111" s="69"/>
      <c r="Q111" s="69"/>
      <c r="R111" s="69"/>
      <c r="S111" s="69"/>
      <c r="T111" s="70"/>
    </row>
    <row r="112" spans="4:20" s="58" customFormat="1" ht="49.5" hidden="1" x14ac:dyDescent="0.25">
      <c r="D112" s="72">
        <v>90</v>
      </c>
      <c r="E112" s="76">
        <v>56</v>
      </c>
      <c r="F112" s="17" t="s">
        <v>144</v>
      </c>
      <c r="G112" s="48" t="s">
        <v>145</v>
      </c>
      <c r="H112" s="82">
        <v>3</v>
      </c>
      <c r="I112" s="17" t="s">
        <v>134</v>
      </c>
      <c r="J112" s="23" t="s">
        <v>19</v>
      </c>
      <c r="K112" s="23"/>
      <c r="L112" s="23"/>
      <c r="M112" s="23"/>
      <c r="N112" s="23"/>
      <c r="O112" s="24"/>
      <c r="P112" s="69"/>
      <c r="Q112" s="69"/>
      <c r="R112" s="69"/>
      <c r="S112" s="69"/>
      <c r="T112" s="70"/>
    </row>
    <row r="113" spans="4:20" s="58" customFormat="1" ht="33" hidden="1" x14ac:dyDescent="0.25">
      <c r="D113" s="72">
        <v>91</v>
      </c>
      <c r="E113" s="217">
        <v>57</v>
      </c>
      <c r="F113" s="32" t="s">
        <v>146</v>
      </c>
      <c r="G113" s="48" t="s">
        <v>147</v>
      </c>
      <c r="H113" s="82">
        <v>3</v>
      </c>
      <c r="I113" s="17" t="s">
        <v>134</v>
      </c>
      <c r="J113" s="23" t="s">
        <v>19</v>
      </c>
      <c r="K113" s="23"/>
      <c r="L113" s="23"/>
      <c r="M113" s="23"/>
      <c r="N113" s="23"/>
      <c r="O113" s="24"/>
      <c r="P113" s="69"/>
      <c r="Q113" s="69"/>
      <c r="R113" s="69"/>
      <c r="S113" s="69"/>
      <c r="T113" s="70"/>
    </row>
    <row r="114" spans="4:20" s="58" customFormat="1" ht="33" hidden="1" x14ac:dyDescent="0.25">
      <c r="D114" s="72">
        <v>92</v>
      </c>
      <c r="E114" s="218"/>
      <c r="F114" s="32" t="s">
        <v>146</v>
      </c>
      <c r="G114" s="48" t="s">
        <v>147</v>
      </c>
      <c r="H114" s="82">
        <v>3</v>
      </c>
      <c r="I114" s="17" t="s">
        <v>134</v>
      </c>
      <c r="J114" s="23" t="s">
        <v>320</v>
      </c>
      <c r="K114" s="23" t="s">
        <v>320</v>
      </c>
      <c r="L114" s="23"/>
      <c r="M114" s="23"/>
      <c r="N114" s="23"/>
      <c r="O114" s="24"/>
      <c r="P114" s="69"/>
      <c r="Q114" s="69"/>
      <c r="R114" s="69"/>
      <c r="S114" s="69"/>
      <c r="T114" s="70"/>
    </row>
    <row r="115" spans="4:20" s="58" customFormat="1" ht="115.5" hidden="1" x14ac:dyDescent="0.25">
      <c r="D115" s="72">
        <v>93</v>
      </c>
      <c r="E115" s="76">
        <v>58</v>
      </c>
      <c r="F115" s="17" t="s">
        <v>148</v>
      </c>
      <c r="G115" s="48" t="s">
        <v>149</v>
      </c>
      <c r="H115" s="82">
        <v>3</v>
      </c>
      <c r="I115" s="17" t="s">
        <v>134</v>
      </c>
      <c r="J115" s="23" t="s">
        <v>19</v>
      </c>
      <c r="K115" s="23"/>
      <c r="L115" s="23"/>
      <c r="M115" s="23"/>
      <c r="N115" s="23"/>
      <c r="O115" s="24"/>
      <c r="P115" s="69"/>
      <c r="Q115" s="69"/>
      <c r="R115" s="69"/>
      <c r="S115" s="69"/>
      <c r="T115" s="70"/>
    </row>
    <row r="116" spans="4:20" s="58" customFormat="1" ht="49.5" hidden="1" x14ac:dyDescent="0.25">
      <c r="D116" s="72">
        <v>94</v>
      </c>
      <c r="E116" s="217">
        <v>59</v>
      </c>
      <c r="F116" s="32" t="s">
        <v>150</v>
      </c>
      <c r="G116" s="48" t="s">
        <v>151</v>
      </c>
      <c r="H116" s="82">
        <v>3</v>
      </c>
      <c r="I116" s="17" t="s">
        <v>134</v>
      </c>
      <c r="J116" s="23" t="s">
        <v>19</v>
      </c>
      <c r="K116" s="23"/>
      <c r="L116" s="23"/>
      <c r="M116" s="23"/>
      <c r="N116" s="23"/>
      <c r="O116" s="24"/>
      <c r="P116" s="69"/>
      <c r="Q116" s="69"/>
      <c r="R116" s="69"/>
      <c r="S116" s="69"/>
      <c r="T116" s="70"/>
    </row>
    <row r="117" spans="4:20" s="58" customFormat="1" ht="49.5" hidden="1" x14ac:dyDescent="0.25">
      <c r="D117" s="72">
        <v>95</v>
      </c>
      <c r="E117" s="218"/>
      <c r="F117" s="32" t="s">
        <v>150</v>
      </c>
      <c r="G117" s="48" t="s">
        <v>151</v>
      </c>
      <c r="H117" s="82">
        <v>3</v>
      </c>
      <c r="I117" s="17" t="s">
        <v>134</v>
      </c>
      <c r="J117" s="23" t="s">
        <v>320</v>
      </c>
      <c r="K117" s="23" t="s">
        <v>320</v>
      </c>
      <c r="L117" s="23"/>
      <c r="M117" s="23"/>
      <c r="N117" s="23"/>
      <c r="O117" s="24"/>
      <c r="P117" s="69"/>
      <c r="Q117" s="69"/>
      <c r="R117" s="69"/>
      <c r="S117" s="69"/>
      <c r="T117" s="70"/>
    </row>
    <row r="118" spans="4:20" s="58" customFormat="1" ht="37.5" hidden="1" customHeight="1" x14ac:dyDescent="0.25">
      <c r="D118" s="72"/>
      <c r="E118" s="8"/>
      <c r="F118" s="8"/>
      <c r="G118" s="9" t="s">
        <v>152</v>
      </c>
      <c r="H118" s="78">
        <f>SUM(H119:H126)</f>
        <v>24</v>
      </c>
      <c r="I118" s="13"/>
      <c r="J118" s="23"/>
      <c r="K118" s="23"/>
      <c r="L118" s="23"/>
      <c r="M118" s="23"/>
      <c r="N118" s="23"/>
      <c r="O118" s="24"/>
      <c r="P118" s="69"/>
      <c r="Q118" s="69"/>
      <c r="R118" s="69"/>
      <c r="S118" s="69"/>
      <c r="T118" s="70"/>
    </row>
    <row r="119" spans="4:20" s="58" customFormat="1" ht="82.5" hidden="1" x14ac:dyDescent="0.25">
      <c r="D119" s="72">
        <v>96</v>
      </c>
      <c r="E119" s="217">
        <v>60</v>
      </c>
      <c r="F119" s="32" t="s">
        <v>153</v>
      </c>
      <c r="G119" s="48" t="s">
        <v>154</v>
      </c>
      <c r="H119" s="82">
        <v>3</v>
      </c>
      <c r="I119" s="17" t="s">
        <v>134</v>
      </c>
      <c r="J119" s="23" t="s">
        <v>19</v>
      </c>
      <c r="K119" s="23"/>
      <c r="L119" s="23"/>
      <c r="M119" s="23"/>
      <c r="N119" s="23"/>
      <c r="O119" s="24"/>
      <c r="P119" s="69"/>
      <c r="Q119" s="69"/>
      <c r="R119" s="69"/>
      <c r="S119" s="69"/>
      <c r="T119" s="70"/>
    </row>
    <row r="120" spans="4:20" s="58" customFormat="1" ht="82.5" hidden="1" x14ac:dyDescent="0.25">
      <c r="D120" s="72">
        <v>97</v>
      </c>
      <c r="E120" s="218"/>
      <c r="F120" s="32" t="s">
        <v>153</v>
      </c>
      <c r="G120" s="48" t="s">
        <v>154</v>
      </c>
      <c r="H120" s="82">
        <v>3</v>
      </c>
      <c r="I120" s="17" t="s">
        <v>134</v>
      </c>
      <c r="J120" s="23" t="s">
        <v>320</v>
      </c>
      <c r="K120" s="23" t="s">
        <v>320</v>
      </c>
      <c r="L120" s="23"/>
      <c r="M120" s="23"/>
      <c r="N120" s="23"/>
      <c r="O120" s="24"/>
      <c r="P120" s="69"/>
      <c r="Q120" s="69"/>
      <c r="R120" s="69"/>
      <c r="S120" s="69"/>
      <c r="T120" s="70"/>
    </row>
    <row r="121" spans="4:20" s="58" customFormat="1" ht="66" hidden="1" x14ac:dyDescent="0.25">
      <c r="D121" s="72">
        <v>98</v>
      </c>
      <c r="E121" s="217">
        <v>61</v>
      </c>
      <c r="F121" s="32" t="s">
        <v>155</v>
      </c>
      <c r="G121" s="49" t="s">
        <v>156</v>
      </c>
      <c r="H121" s="82">
        <v>3</v>
      </c>
      <c r="I121" s="17" t="s">
        <v>134</v>
      </c>
      <c r="J121" s="23" t="s">
        <v>19</v>
      </c>
      <c r="K121" s="23"/>
      <c r="L121" s="23"/>
      <c r="M121" s="23"/>
      <c r="N121" s="23"/>
      <c r="O121" s="24"/>
      <c r="P121" s="69"/>
      <c r="Q121" s="69"/>
      <c r="R121" s="69"/>
      <c r="S121" s="69"/>
      <c r="T121" s="70"/>
    </row>
    <row r="122" spans="4:20" s="58" customFormat="1" ht="66" hidden="1" x14ac:dyDescent="0.25">
      <c r="D122" s="72">
        <v>99</v>
      </c>
      <c r="E122" s="218"/>
      <c r="F122" s="32" t="s">
        <v>155</v>
      </c>
      <c r="G122" s="49" t="s">
        <v>156</v>
      </c>
      <c r="H122" s="82">
        <v>3</v>
      </c>
      <c r="I122" s="17" t="s">
        <v>134</v>
      </c>
      <c r="J122" s="23" t="s">
        <v>320</v>
      </c>
      <c r="K122" s="23" t="s">
        <v>320</v>
      </c>
      <c r="L122" s="23"/>
      <c r="M122" s="23"/>
      <c r="N122" s="23"/>
      <c r="O122" s="24"/>
      <c r="P122" s="69"/>
      <c r="Q122" s="69"/>
      <c r="R122" s="69"/>
      <c r="S122" s="69"/>
      <c r="T122" s="70"/>
    </row>
    <row r="123" spans="4:20" s="58" customFormat="1" ht="49.5" hidden="1" x14ac:dyDescent="0.25">
      <c r="D123" s="72">
        <v>100</v>
      </c>
      <c r="E123" s="217">
        <v>62</v>
      </c>
      <c r="F123" s="32" t="s">
        <v>157</v>
      </c>
      <c r="G123" s="48" t="s">
        <v>158</v>
      </c>
      <c r="H123" s="82">
        <v>3</v>
      </c>
      <c r="I123" s="17" t="s">
        <v>134</v>
      </c>
      <c r="J123" s="23" t="s">
        <v>19</v>
      </c>
      <c r="K123" s="23"/>
      <c r="L123" s="23"/>
      <c r="M123" s="23"/>
      <c r="N123" s="23"/>
      <c r="O123" s="24"/>
      <c r="P123" s="69"/>
      <c r="Q123" s="69"/>
      <c r="R123" s="69"/>
      <c r="S123" s="69"/>
      <c r="T123" s="70"/>
    </row>
    <row r="124" spans="4:20" s="58" customFormat="1" ht="49.5" hidden="1" x14ac:dyDescent="0.25">
      <c r="D124" s="72">
        <v>101</v>
      </c>
      <c r="E124" s="218"/>
      <c r="F124" s="32" t="s">
        <v>157</v>
      </c>
      <c r="G124" s="48" t="s">
        <v>158</v>
      </c>
      <c r="H124" s="82">
        <v>3</v>
      </c>
      <c r="I124" s="17" t="s">
        <v>134</v>
      </c>
      <c r="J124" s="23" t="s">
        <v>320</v>
      </c>
      <c r="K124" s="23" t="s">
        <v>320</v>
      </c>
      <c r="L124" s="23"/>
      <c r="M124" s="23"/>
      <c r="N124" s="23"/>
      <c r="O124" s="24"/>
      <c r="P124" s="69"/>
      <c r="Q124" s="69"/>
      <c r="R124" s="69"/>
      <c r="S124" s="69"/>
      <c r="T124" s="70"/>
    </row>
    <row r="125" spans="4:20" s="58" customFormat="1" ht="33" hidden="1" x14ac:dyDescent="0.25">
      <c r="D125" s="72">
        <v>102</v>
      </c>
      <c r="E125" s="217">
        <v>63</v>
      </c>
      <c r="F125" s="32" t="s">
        <v>159</v>
      </c>
      <c r="G125" s="49" t="s">
        <v>160</v>
      </c>
      <c r="H125" s="82">
        <v>3</v>
      </c>
      <c r="I125" s="17" t="s">
        <v>134</v>
      </c>
      <c r="J125" s="23" t="s">
        <v>19</v>
      </c>
      <c r="K125" s="23"/>
      <c r="L125" s="23"/>
      <c r="M125" s="23"/>
      <c r="N125" s="23"/>
      <c r="O125" s="24"/>
      <c r="P125" s="69"/>
      <c r="Q125" s="69"/>
      <c r="R125" s="69"/>
      <c r="S125" s="69"/>
      <c r="T125" s="70"/>
    </row>
    <row r="126" spans="4:20" s="58" customFormat="1" ht="33" hidden="1" x14ac:dyDescent="0.25">
      <c r="D126" s="72">
        <v>103</v>
      </c>
      <c r="E126" s="218"/>
      <c r="F126" s="32" t="s">
        <v>159</v>
      </c>
      <c r="G126" s="49" t="s">
        <v>160</v>
      </c>
      <c r="H126" s="82">
        <v>3</v>
      </c>
      <c r="I126" s="17" t="s">
        <v>134</v>
      </c>
      <c r="J126" s="23" t="s">
        <v>320</v>
      </c>
      <c r="K126" s="23" t="s">
        <v>320</v>
      </c>
      <c r="L126" s="23"/>
      <c r="M126" s="23"/>
      <c r="N126" s="23"/>
      <c r="O126" s="24"/>
      <c r="P126" s="69"/>
      <c r="Q126" s="69"/>
      <c r="R126" s="69"/>
      <c r="S126" s="69"/>
      <c r="T126" s="70"/>
    </row>
    <row r="127" spans="4:20" s="58" customFormat="1" ht="45.75" hidden="1" customHeight="1" x14ac:dyDescent="0.25">
      <c r="D127" s="72"/>
      <c r="E127" s="8"/>
      <c r="F127" s="8"/>
      <c r="G127" s="9" t="s">
        <v>161</v>
      </c>
      <c r="H127" s="78">
        <f>SUM(H128:H133)</f>
        <v>18</v>
      </c>
      <c r="I127" s="13"/>
      <c r="J127" s="23"/>
      <c r="K127" s="23"/>
      <c r="L127" s="23"/>
      <c r="M127" s="23"/>
      <c r="N127" s="23"/>
      <c r="O127" s="24"/>
      <c r="P127" s="69"/>
      <c r="Q127" s="69"/>
      <c r="R127" s="69"/>
      <c r="S127" s="69"/>
      <c r="T127" s="70"/>
    </row>
    <row r="128" spans="4:20" s="58" customFormat="1" ht="33" hidden="1" x14ac:dyDescent="0.25">
      <c r="D128" s="77">
        <v>104</v>
      </c>
      <c r="E128" s="217">
        <v>64</v>
      </c>
      <c r="F128" s="32" t="s">
        <v>162</v>
      </c>
      <c r="G128" s="11" t="s">
        <v>163</v>
      </c>
      <c r="H128" s="83">
        <v>3</v>
      </c>
      <c r="I128" s="84" t="s">
        <v>164</v>
      </c>
      <c r="J128" s="23" t="s">
        <v>19</v>
      </c>
      <c r="K128" s="23"/>
      <c r="L128" s="23"/>
      <c r="M128" s="23"/>
      <c r="N128" s="23"/>
      <c r="O128" s="24"/>
      <c r="P128" s="69"/>
      <c r="Q128" s="69"/>
      <c r="R128" s="69"/>
      <c r="S128" s="69"/>
      <c r="T128" s="70"/>
    </row>
    <row r="129" spans="4:20" s="58" customFormat="1" ht="33" hidden="1" x14ac:dyDescent="0.25">
      <c r="D129" s="77">
        <v>105</v>
      </c>
      <c r="E129" s="215"/>
      <c r="F129" s="32" t="s">
        <v>162</v>
      </c>
      <c r="G129" s="11" t="s">
        <v>163</v>
      </c>
      <c r="H129" s="83">
        <v>3</v>
      </c>
      <c r="I129" s="84" t="s">
        <v>164</v>
      </c>
      <c r="J129" s="23" t="s">
        <v>320</v>
      </c>
      <c r="K129" s="23" t="s">
        <v>320</v>
      </c>
      <c r="L129" s="23"/>
      <c r="M129" s="23"/>
      <c r="N129" s="23"/>
      <c r="O129" s="24"/>
      <c r="P129" s="69"/>
      <c r="Q129" s="69"/>
      <c r="R129" s="69"/>
      <c r="S129" s="69"/>
      <c r="T129" s="70"/>
    </row>
    <row r="130" spans="4:20" s="58" customFormat="1" ht="33" hidden="1" x14ac:dyDescent="0.25">
      <c r="D130" s="77">
        <v>106</v>
      </c>
      <c r="E130" s="218"/>
      <c r="F130" s="32" t="s">
        <v>162</v>
      </c>
      <c r="G130" s="11" t="s">
        <v>163</v>
      </c>
      <c r="H130" s="83">
        <v>3</v>
      </c>
      <c r="I130" s="84" t="s">
        <v>164</v>
      </c>
      <c r="J130" s="24" t="s">
        <v>389</v>
      </c>
      <c r="K130" s="23"/>
      <c r="L130" s="23"/>
      <c r="M130" s="23"/>
      <c r="N130" s="23"/>
      <c r="O130" s="24" t="s">
        <v>389</v>
      </c>
      <c r="P130" s="69"/>
      <c r="Q130" s="69"/>
      <c r="R130" s="69"/>
      <c r="S130" s="69"/>
      <c r="T130" s="70"/>
    </row>
    <row r="131" spans="4:20" s="58" customFormat="1" ht="99" hidden="1" x14ac:dyDescent="0.25">
      <c r="D131" s="77">
        <v>107</v>
      </c>
      <c r="E131" s="217">
        <v>65</v>
      </c>
      <c r="F131" s="32" t="s">
        <v>165</v>
      </c>
      <c r="G131" s="11" t="s">
        <v>166</v>
      </c>
      <c r="H131" s="83">
        <v>3</v>
      </c>
      <c r="I131" s="84" t="s">
        <v>164</v>
      </c>
      <c r="J131" s="23" t="s">
        <v>19</v>
      </c>
      <c r="K131" s="23"/>
      <c r="L131" s="23"/>
      <c r="M131" s="23"/>
      <c r="N131" s="23"/>
      <c r="O131" s="24"/>
      <c r="P131" s="69"/>
      <c r="Q131" s="69"/>
      <c r="R131" s="69"/>
      <c r="S131" s="69"/>
      <c r="T131" s="70"/>
    </row>
    <row r="132" spans="4:20" s="58" customFormat="1" ht="99" hidden="1" x14ac:dyDescent="0.25">
      <c r="D132" s="77">
        <v>108</v>
      </c>
      <c r="E132" s="218"/>
      <c r="F132" s="32" t="s">
        <v>165</v>
      </c>
      <c r="G132" s="11" t="s">
        <v>166</v>
      </c>
      <c r="H132" s="83">
        <v>3</v>
      </c>
      <c r="I132" s="84" t="s">
        <v>164</v>
      </c>
      <c r="J132" s="23" t="s">
        <v>320</v>
      </c>
      <c r="K132" s="23" t="s">
        <v>320</v>
      </c>
      <c r="L132" s="23"/>
      <c r="M132" s="23"/>
      <c r="N132" s="23"/>
      <c r="O132" s="24"/>
      <c r="P132" s="69"/>
      <c r="Q132" s="69"/>
      <c r="R132" s="69"/>
      <c r="S132" s="69"/>
      <c r="T132" s="70"/>
    </row>
    <row r="133" spans="4:20" s="58" customFormat="1" ht="66" hidden="1" x14ac:dyDescent="0.25">
      <c r="D133" s="77">
        <v>109</v>
      </c>
      <c r="E133" s="80">
        <v>66</v>
      </c>
      <c r="F133" s="17" t="s">
        <v>390</v>
      </c>
      <c r="G133" s="11" t="s">
        <v>391</v>
      </c>
      <c r="H133" s="83">
        <v>3</v>
      </c>
      <c r="I133" s="84" t="s">
        <v>164</v>
      </c>
      <c r="J133" s="24" t="s">
        <v>389</v>
      </c>
      <c r="K133" s="23"/>
      <c r="L133" s="23"/>
      <c r="M133" s="23"/>
      <c r="N133" s="23"/>
      <c r="O133" s="24" t="s">
        <v>389</v>
      </c>
      <c r="P133" s="69"/>
      <c r="Q133" s="69"/>
      <c r="R133" s="69"/>
      <c r="S133" s="69"/>
      <c r="T133" s="70"/>
    </row>
    <row r="134" spans="4:20" s="58" customFormat="1" ht="16.5" hidden="1" customHeight="1" x14ac:dyDescent="0.25">
      <c r="D134" s="72"/>
      <c r="E134" s="8"/>
      <c r="F134" s="8"/>
      <c r="G134" s="9" t="s">
        <v>167</v>
      </c>
      <c r="H134" s="78">
        <f>SUM(H135:H139)</f>
        <v>15</v>
      </c>
      <c r="I134" s="13"/>
      <c r="J134" s="23"/>
      <c r="K134" s="23"/>
      <c r="L134" s="23"/>
      <c r="M134" s="23"/>
      <c r="N134" s="23"/>
      <c r="O134" s="24"/>
      <c r="P134" s="69"/>
      <c r="Q134" s="69"/>
      <c r="R134" s="69"/>
      <c r="S134" s="69"/>
      <c r="T134" s="70"/>
    </row>
    <row r="135" spans="4:20" s="58" customFormat="1" ht="66" hidden="1" x14ac:dyDescent="0.25">
      <c r="D135" s="72">
        <v>110</v>
      </c>
      <c r="E135" s="76">
        <v>67</v>
      </c>
      <c r="F135" s="17" t="s">
        <v>392</v>
      </c>
      <c r="G135" s="11" t="s">
        <v>393</v>
      </c>
      <c r="H135" s="83">
        <v>3</v>
      </c>
      <c r="I135" s="84" t="s">
        <v>164</v>
      </c>
      <c r="J135" s="24" t="s">
        <v>389</v>
      </c>
      <c r="K135" s="23"/>
      <c r="L135" s="23"/>
      <c r="M135" s="23"/>
      <c r="N135" s="23"/>
      <c r="O135" s="24" t="s">
        <v>389</v>
      </c>
      <c r="P135" s="69"/>
      <c r="Q135" s="69"/>
      <c r="R135" s="69"/>
      <c r="S135" s="69"/>
      <c r="T135" s="70"/>
    </row>
    <row r="136" spans="4:20" s="58" customFormat="1" ht="49.5" hidden="1" x14ac:dyDescent="0.25">
      <c r="D136" s="77">
        <v>111</v>
      </c>
      <c r="E136" s="217">
        <v>68</v>
      </c>
      <c r="F136" s="32" t="s">
        <v>168</v>
      </c>
      <c r="G136" s="11" t="s">
        <v>169</v>
      </c>
      <c r="H136" s="83">
        <v>3</v>
      </c>
      <c r="I136" s="84" t="s">
        <v>164</v>
      </c>
      <c r="J136" s="23" t="s">
        <v>19</v>
      </c>
      <c r="K136" s="23"/>
      <c r="L136" s="23"/>
      <c r="M136" s="23"/>
      <c r="N136" s="23"/>
      <c r="O136" s="24"/>
      <c r="P136" s="69"/>
      <c r="Q136" s="69"/>
      <c r="R136" s="69"/>
      <c r="S136" s="69"/>
      <c r="T136" s="70"/>
    </row>
    <row r="137" spans="4:20" s="58" customFormat="1" ht="49.5" hidden="1" x14ac:dyDescent="0.25">
      <c r="D137" s="72">
        <v>112</v>
      </c>
      <c r="E137" s="218"/>
      <c r="F137" s="32" t="s">
        <v>168</v>
      </c>
      <c r="G137" s="11" t="s">
        <v>169</v>
      </c>
      <c r="H137" s="83">
        <v>3</v>
      </c>
      <c r="I137" s="84" t="s">
        <v>164</v>
      </c>
      <c r="J137" s="23" t="s">
        <v>320</v>
      </c>
      <c r="K137" s="23" t="s">
        <v>320</v>
      </c>
      <c r="L137" s="23"/>
      <c r="M137" s="23"/>
      <c r="N137" s="23"/>
      <c r="O137" s="24"/>
      <c r="P137" s="69"/>
      <c r="Q137" s="69"/>
      <c r="R137" s="69"/>
      <c r="S137" s="69"/>
      <c r="T137" s="70"/>
    </row>
    <row r="138" spans="4:20" s="58" customFormat="1" ht="49.5" hidden="1" x14ac:dyDescent="0.25">
      <c r="D138" s="77">
        <v>113</v>
      </c>
      <c r="E138" s="217">
        <v>69</v>
      </c>
      <c r="F138" s="32" t="s">
        <v>170</v>
      </c>
      <c r="G138" s="11" t="s">
        <v>171</v>
      </c>
      <c r="H138" s="83">
        <v>3</v>
      </c>
      <c r="I138" s="84" t="s">
        <v>164</v>
      </c>
      <c r="J138" s="23" t="s">
        <v>19</v>
      </c>
      <c r="K138" s="23"/>
      <c r="L138" s="23"/>
      <c r="M138" s="23"/>
      <c r="N138" s="23"/>
      <c r="O138" s="24"/>
      <c r="P138" s="69"/>
      <c r="Q138" s="69"/>
      <c r="R138" s="69"/>
      <c r="S138" s="69"/>
      <c r="T138" s="70"/>
    </row>
    <row r="139" spans="4:20" s="58" customFormat="1" ht="49.5" hidden="1" x14ac:dyDescent="0.25">
      <c r="D139" s="72">
        <v>114</v>
      </c>
      <c r="E139" s="218"/>
      <c r="F139" s="32" t="s">
        <v>170</v>
      </c>
      <c r="G139" s="11" t="s">
        <v>171</v>
      </c>
      <c r="H139" s="83">
        <v>3</v>
      </c>
      <c r="I139" s="84" t="s">
        <v>164</v>
      </c>
      <c r="J139" s="23" t="s">
        <v>320</v>
      </c>
      <c r="K139" s="23" t="s">
        <v>320</v>
      </c>
      <c r="L139" s="23"/>
      <c r="M139" s="23"/>
      <c r="N139" s="23"/>
      <c r="O139" s="24"/>
      <c r="P139" s="69"/>
      <c r="Q139" s="69"/>
      <c r="R139" s="69"/>
      <c r="S139" s="69"/>
      <c r="T139" s="70"/>
    </row>
    <row r="140" spans="4:20" s="58" customFormat="1" ht="55.5" hidden="1" customHeight="1" x14ac:dyDescent="0.25">
      <c r="D140" s="72"/>
      <c r="E140" s="8"/>
      <c r="F140" s="8"/>
      <c r="G140" s="9" t="s">
        <v>172</v>
      </c>
      <c r="H140" s="78">
        <f>SUM(H141:H147)</f>
        <v>21</v>
      </c>
      <c r="I140" s="13"/>
      <c r="J140" s="23"/>
      <c r="K140" s="23"/>
      <c r="L140" s="23"/>
      <c r="M140" s="23"/>
      <c r="N140" s="23"/>
      <c r="O140" s="24"/>
      <c r="P140" s="69"/>
      <c r="Q140" s="69"/>
      <c r="R140" s="69"/>
      <c r="S140" s="69"/>
      <c r="T140" s="70"/>
    </row>
    <row r="141" spans="4:20" s="58" customFormat="1" ht="66" hidden="1" x14ac:dyDescent="0.25">
      <c r="D141" s="77">
        <v>115</v>
      </c>
      <c r="E141" s="217">
        <v>70</v>
      </c>
      <c r="F141" s="32" t="s">
        <v>173</v>
      </c>
      <c r="G141" s="11" t="s">
        <v>174</v>
      </c>
      <c r="H141" s="83">
        <v>3</v>
      </c>
      <c r="I141" s="84" t="s">
        <v>164</v>
      </c>
      <c r="J141" s="23" t="s">
        <v>19</v>
      </c>
      <c r="K141" s="23"/>
      <c r="L141" s="23"/>
      <c r="M141" s="23"/>
      <c r="N141" s="23"/>
      <c r="O141" s="24"/>
      <c r="P141" s="69"/>
      <c r="Q141" s="69"/>
      <c r="R141" s="69"/>
      <c r="S141" s="69"/>
      <c r="T141" s="70"/>
    </row>
    <row r="142" spans="4:20" s="58" customFormat="1" ht="66" hidden="1" x14ac:dyDescent="0.25">
      <c r="D142" s="77">
        <v>116</v>
      </c>
      <c r="E142" s="218"/>
      <c r="F142" s="32" t="s">
        <v>173</v>
      </c>
      <c r="G142" s="11" t="s">
        <v>174</v>
      </c>
      <c r="H142" s="83">
        <v>3</v>
      </c>
      <c r="I142" s="84" t="s">
        <v>164</v>
      </c>
      <c r="J142" s="23" t="s">
        <v>320</v>
      </c>
      <c r="K142" s="23" t="s">
        <v>320</v>
      </c>
      <c r="L142" s="23"/>
      <c r="M142" s="23"/>
      <c r="N142" s="23"/>
      <c r="O142" s="24"/>
      <c r="P142" s="69"/>
      <c r="Q142" s="69"/>
      <c r="R142" s="69"/>
      <c r="S142" s="69"/>
      <c r="T142" s="70"/>
    </row>
    <row r="143" spans="4:20" s="58" customFormat="1" ht="82.5" hidden="1" x14ac:dyDescent="0.25">
      <c r="D143" s="77">
        <v>117</v>
      </c>
      <c r="E143" s="217">
        <v>71</v>
      </c>
      <c r="F143" s="32" t="s">
        <v>175</v>
      </c>
      <c r="G143" s="11" t="s">
        <v>176</v>
      </c>
      <c r="H143" s="83">
        <v>3</v>
      </c>
      <c r="I143" s="84" t="s">
        <v>164</v>
      </c>
      <c r="J143" s="23" t="s">
        <v>19</v>
      </c>
      <c r="K143" s="23"/>
      <c r="L143" s="23"/>
      <c r="M143" s="23"/>
      <c r="N143" s="23"/>
      <c r="O143" s="24"/>
      <c r="P143" s="69"/>
      <c r="Q143" s="69"/>
      <c r="R143" s="69"/>
      <c r="S143" s="69"/>
      <c r="T143" s="70"/>
    </row>
    <row r="144" spans="4:20" s="58" customFormat="1" ht="82.5" hidden="1" x14ac:dyDescent="0.25">
      <c r="D144" s="77">
        <v>118</v>
      </c>
      <c r="E144" s="215"/>
      <c r="F144" s="32" t="s">
        <v>175</v>
      </c>
      <c r="G144" s="11" t="s">
        <v>176</v>
      </c>
      <c r="H144" s="83">
        <v>3</v>
      </c>
      <c r="I144" s="84" t="s">
        <v>164</v>
      </c>
      <c r="J144" s="23" t="s">
        <v>320</v>
      </c>
      <c r="K144" s="23" t="s">
        <v>320</v>
      </c>
      <c r="L144" s="23"/>
      <c r="M144" s="23"/>
      <c r="N144" s="23"/>
      <c r="O144" s="24"/>
      <c r="P144" s="69"/>
      <c r="Q144" s="69"/>
      <c r="R144" s="69"/>
      <c r="S144" s="69"/>
      <c r="T144" s="70"/>
    </row>
    <row r="145" spans="4:20" s="58" customFormat="1" ht="82.5" hidden="1" x14ac:dyDescent="0.25">
      <c r="D145" s="77">
        <v>119</v>
      </c>
      <c r="E145" s="218"/>
      <c r="F145" s="32" t="s">
        <v>175</v>
      </c>
      <c r="G145" s="11" t="s">
        <v>176</v>
      </c>
      <c r="H145" s="83">
        <v>3</v>
      </c>
      <c r="I145" s="84" t="s">
        <v>164</v>
      </c>
      <c r="J145" s="23" t="s">
        <v>480</v>
      </c>
      <c r="K145" s="23"/>
      <c r="L145" s="23"/>
      <c r="M145" s="23"/>
      <c r="N145" s="23" t="s">
        <v>480</v>
      </c>
      <c r="O145" s="24"/>
      <c r="P145" s="69"/>
      <c r="Q145" s="69"/>
      <c r="R145" s="69"/>
      <c r="S145" s="69"/>
      <c r="T145" s="70"/>
    </row>
    <row r="146" spans="4:20" s="58" customFormat="1" ht="66" hidden="1" x14ac:dyDescent="0.25">
      <c r="D146" s="77">
        <v>120</v>
      </c>
      <c r="E146" s="217">
        <v>72</v>
      </c>
      <c r="F146" s="32" t="s">
        <v>177</v>
      </c>
      <c r="G146" s="11" t="s">
        <v>178</v>
      </c>
      <c r="H146" s="83">
        <v>3</v>
      </c>
      <c r="I146" s="84" t="s">
        <v>164</v>
      </c>
      <c r="J146" s="23" t="s">
        <v>19</v>
      </c>
      <c r="K146" s="23"/>
      <c r="L146" s="23"/>
      <c r="M146" s="23"/>
      <c r="N146" s="23"/>
      <c r="O146" s="24"/>
      <c r="P146" s="69"/>
      <c r="Q146" s="69"/>
      <c r="R146" s="69"/>
      <c r="S146" s="69"/>
      <c r="T146" s="70"/>
    </row>
    <row r="147" spans="4:20" s="58" customFormat="1" ht="66" hidden="1" x14ac:dyDescent="0.25">
      <c r="D147" s="77">
        <v>121</v>
      </c>
      <c r="E147" s="218"/>
      <c r="F147" s="32" t="s">
        <v>177</v>
      </c>
      <c r="G147" s="11" t="s">
        <v>178</v>
      </c>
      <c r="H147" s="83">
        <v>3</v>
      </c>
      <c r="I147" s="84" t="s">
        <v>164</v>
      </c>
      <c r="J147" s="23" t="s">
        <v>320</v>
      </c>
      <c r="K147" s="23" t="s">
        <v>320</v>
      </c>
      <c r="L147" s="23"/>
      <c r="M147" s="23"/>
      <c r="N147" s="23"/>
      <c r="O147" s="24"/>
      <c r="P147" s="69"/>
      <c r="Q147" s="69"/>
      <c r="R147" s="69"/>
      <c r="S147" s="69"/>
      <c r="T147" s="70"/>
    </row>
    <row r="148" spans="4:20" s="58" customFormat="1" ht="42.75" hidden="1" customHeight="1" x14ac:dyDescent="0.25">
      <c r="D148" s="72"/>
      <c r="E148" s="8"/>
      <c r="F148" s="8"/>
      <c r="G148" s="9" t="s">
        <v>179</v>
      </c>
      <c r="H148" s="78">
        <f>SUM(H149:H152)</f>
        <v>12</v>
      </c>
      <c r="I148" s="13"/>
      <c r="J148" s="23"/>
      <c r="K148" s="23"/>
      <c r="L148" s="23"/>
      <c r="M148" s="23"/>
      <c r="N148" s="23"/>
      <c r="O148" s="24"/>
      <c r="P148" s="69"/>
      <c r="Q148" s="69"/>
      <c r="R148" s="69"/>
      <c r="S148" s="69"/>
      <c r="T148" s="70"/>
    </row>
    <row r="149" spans="4:20" s="58" customFormat="1" ht="66" hidden="1" x14ac:dyDescent="0.25">
      <c r="D149" s="72">
        <v>122</v>
      </c>
      <c r="E149" s="76">
        <v>73</v>
      </c>
      <c r="F149" s="45" t="s">
        <v>180</v>
      </c>
      <c r="G149" s="11" t="s">
        <v>181</v>
      </c>
      <c r="H149" s="83">
        <v>3</v>
      </c>
      <c r="I149" s="84" t="s">
        <v>164</v>
      </c>
      <c r="J149" s="23" t="s">
        <v>19</v>
      </c>
      <c r="K149" s="23"/>
      <c r="L149" s="23"/>
      <c r="M149" s="23"/>
      <c r="N149" s="23"/>
      <c r="O149" s="24"/>
      <c r="P149" s="69"/>
      <c r="Q149" s="69"/>
      <c r="R149" s="69"/>
      <c r="S149" s="69"/>
      <c r="T149" s="70"/>
    </row>
    <row r="150" spans="4:20" s="58" customFormat="1" ht="33" hidden="1" x14ac:dyDescent="0.25">
      <c r="D150" s="77">
        <v>123</v>
      </c>
      <c r="E150" s="217">
        <v>74</v>
      </c>
      <c r="F150" s="143" t="s">
        <v>182</v>
      </c>
      <c r="G150" s="11" t="s">
        <v>183</v>
      </c>
      <c r="H150" s="83">
        <v>3</v>
      </c>
      <c r="I150" s="84" t="s">
        <v>164</v>
      </c>
      <c r="J150" s="23" t="s">
        <v>19</v>
      </c>
      <c r="K150" s="23"/>
      <c r="L150" s="23"/>
      <c r="M150" s="23"/>
      <c r="N150" s="23"/>
      <c r="O150" s="24"/>
      <c r="P150" s="69"/>
      <c r="Q150" s="69"/>
      <c r="R150" s="69"/>
      <c r="S150" s="69"/>
      <c r="T150" s="70"/>
    </row>
    <row r="151" spans="4:20" s="58" customFormat="1" ht="33" hidden="1" x14ac:dyDescent="0.25">
      <c r="D151" s="77">
        <v>124</v>
      </c>
      <c r="E151" s="218"/>
      <c r="F151" s="143" t="s">
        <v>182</v>
      </c>
      <c r="G151" s="11" t="s">
        <v>183</v>
      </c>
      <c r="H151" s="83">
        <v>3</v>
      </c>
      <c r="I151" s="84" t="s">
        <v>164</v>
      </c>
      <c r="J151" s="23" t="s">
        <v>320</v>
      </c>
      <c r="K151" s="23" t="s">
        <v>320</v>
      </c>
      <c r="L151" s="23"/>
      <c r="M151" s="23"/>
      <c r="N151" s="23"/>
      <c r="O151" s="24"/>
      <c r="P151" s="69"/>
      <c r="Q151" s="69"/>
      <c r="R151" s="69"/>
      <c r="S151" s="69"/>
      <c r="T151" s="70"/>
    </row>
    <row r="152" spans="4:20" s="58" customFormat="1" ht="33" hidden="1" x14ac:dyDescent="0.25">
      <c r="D152" s="72">
        <v>125</v>
      </c>
      <c r="E152" s="76">
        <v>75</v>
      </c>
      <c r="F152" s="45" t="s">
        <v>184</v>
      </c>
      <c r="G152" s="11" t="s">
        <v>185</v>
      </c>
      <c r="H152" s="83">
        <v>3</v>
      </c>
      <c r="I152" s="84" t="s">
        <v>164</v>
      </c>
      <c r="J152" s="23" t="s">
        <v>19</v>
      </c>
      <c r="K152" s="23"/>
      <c r="L152" s="23"/>
      <c r="M152" s="23"/>
      <c r="N152" s="23"/>
      <c r="O152" s="24"/>
      <c r="P152" s="69"/>
      <c r="Q152" s="69"/>
      <c r="R152" s="69"/>
      <c r="S152" s="69"/>
      <c r="T152" s="70"/>
    </row>
    <row r="153" spans="4:20" s="62" customFormat="1" ht="51.75" hidden="1" customHeight="1" x14ac:dyDescent="0.3">
      <c r="D153" s="72"/>
      <c r="E153" s="35"/>
      <c r="F153" s="35"/>
      <c r="G153" s="36" t="s">
        <v>396</v>
      </c>
      <c r="H153" s="85">
        <f>H155+H154+H156+H157+H158</f>
        <v>15</v>
      </c>
      <c r="I153" s="28"/>
      <c r="J153" s="148"/>
      <c r="K153" s="23"/>
      <c r="L153" s="23"/>
      <c r="M153" s="23"/>
      <c r="N153" s="23"/>
      <c r="O153" s="24"/>
      <c r="P153" s="69"/>
      <c r="T153" s="63"/>
    </row>
    <row r="154" spans="4:20" s="62" customFormat="1" ht="69" hidden="1" x14ac:dyDescent="0.3">
      <c r="D154" s="72">
        <v>126</v>
      </c>
      <c r="E154" s="76">
        <v>76</v>
      </c>
      <c r="F154" s="151" t="s">
        <v>397</v>
      </c>
      <c r="G154" s="122" t="s">
        <v>398</v>
      </c>
      <c r="H154" s="123">
        <v>3</v>
      </c>
      <c r="I154" s="17" t="s">
        <v>134</v>
      </c>
      <c r="J154" s="23" t="s">
        <v>399</v>
      </c>
      <c r="K154" s="23"/>
      <c r="L154" s="23" t="s">
        <v>399</v>
      </c>
      <c r="M154" s="23"/>
      <c r="N154" s="23"/>
      <c r="O154" s="24"/>
      <c r="T154" s="63"/>
    </row>
    <row r="155" spans="4:20" s="62" customFormat="1" ht="34.5" hidden="1" x14ac:dyDescent="0.3">
      <c r="D155" s="72">
        <v>127</v>
      </c>
      <c r="E155" s="76">
        <v>77</v>
      </c>
      <c r="F155" s="151" t="s">
        <v>400</v>
      </c>
      <c r="G155" s="122" t="s">
        <v>401</v>
      </c>
      <c r="H155" s="123">
        <v>3</v>
      </c>
      <c r="I155" s="17" t="s">
        <v>134</v>
      </c>
      <c r="J155" s="23" t="s">
        <v>399</v>
      </c>
      <c r="K155" s="23"/>
      <c r="L155" s="23" t="s">
        <v>399</v>
      </c>
      <c r="M155" s="23"/>
      <c r="N155" s="23"/>
      <c r="O155" s="24"/>
      <c r="T155" s="63"/>
    </row>
    <row r="156" spans="4:20" s="62" customFormat="1" ht="51.75" hidden="1" x14ac:dyDescent="0.3">
      <c r="D156" s="72">
        <v>128</v>
      </c>
      <c r="E156" s="76">
        <v>78</v>
      </c>
      <c r="F156" s="151" t="s">
        <v>402</v>
      </c>
      <c r="G156" s="122" t="s">
        <v>403</v>
      </c>
      <c r="H156" s="123">
        <v>3</v>
      </c>
      <c r="I156" s="17" t="s">
        <v>134</v>
      </c>
      <c r="J156" s="23" t="s">
        <v>399</v>
      </c>
      <c r="K156" s="23"/>
      <c r="L156" s="23" t="s">
        <v>399</v>
      </c>
      <c r="M156" s="23"/>
      <c r="N156" s="23"/>
      <c r="O156" s="24"/>
      <c r="T156" s="63"/>
    </row>
    <row r="157" spans="4:20" s="62" customFormat="1" ht="51.75" hidden="1" x14ac:dyDescent="0.3">
      <c r="D157" s="72">
        <v>129</v>
      </c>
      <c r="E157" s="76">
        <v>79</v>
      </c>
      <c r="F157" s="151" t="s">
        <v>404</v>
      </c>
      <c r="G157" s="122" t="s">
        <v>405</v>
      </c>
      <c r="H157" s="123">
        <v>3</v>
      </c>
      <c r="I157" s="17" t="s">
        <v>134</v>
      </c>
      <c r="J157" s="23" t="s">
        <v>399</v>
      </c>
      <c r="K157" s="23"/>
      <c r="L157" s="23" t="s">
        <v>399</v>
      </c>
      <c r="M157" s="23"/>
      <c r="N157" s="23"/>
      <c r="O157" s="24"/>
      <c r="T157" s="63"/>
    </row>
    <row r="158" spans="4:20" s="62" customFormat="1" ht="34.5" hidden="1" x14ac:dyDescent="0.3">
      <c r="D158" s="72">
        <v>130</v>
      </c>
      <c r="E158" s="127">
        <v>80</v>
      </c>
      <c r="F158" s="151" t="s">
        <v>406</v>
      </c>
      <c r="G158" s="122" t="s">
        <v>407</v>
      </c>
      <c r="H158" s="123">
        <v>3</v>
      </c>
      <c r="I158" s="17" t="s">
        <v>134</v>
      </c>
      <c r="J158" s="23" t="s">
        <v>399</v>
      </c>
      <c r="K158" s="23"/>
      <c r="L158" s="23" t="s">
        <v>399</v>
      </c>
      <c r="M158" s="23"/>
      <c r="N158" s="23"/>
      <c r="O158" s="24"/>
      <c r="T158" s="63"/>
    </row>
    <row r="159" spans="4:20" s="62" customFormat="1" ht="58.5" hidden="1" customHeight="1" x14ac:dyDescent="0.3">
      <c r="D159" s="72"/>
      <c r="E159" s="35"/>
      <c r="F159" s="35"/>
      <c r="G159" s="36" t="s">
        <v>408</v>
      </c>
      <c r="H159" s="85">
        <f>H160+H161</f>
        <v>6</v>
      </c>
      <c r="I159" s="28"/>
      <c r="J159" s="23"/>
      <c r="K159" s="23"/>
      <c r="L159" s="23"/>
      <c r="M159" s="23"/>
      <c r="N159" s="23"/>
      <c r="O159" s="24"/>
      <c r="T159" s="63"/>
    </row>
    <row r="160" spans="4:20" s="62" customFormat="1" ht="51.75" hidden="1" x14ac:dyDescent="0.3">
      <c r="D160" s="72">
        <v>131</v>
      </c>
      <c r="E160" s="76">
        <v>81</v>
      </c>
      <c r="F160" s="21" t="s">
        <v>409</v>
      </c>
      <c r="G160" s="124" t="s">
        <v>410</v>
      </c>
      <c r="H160" s="123">
        <v>3</v>
      </c>
      <c r="I160" s="17" t="s">
        <v>134</v>
      </c>
      <c r="J160" s="23" t="s">
        <v>399</v>
      </c>
      <c r="K160" s="23"/>
      <c r="L160" s="23" t="s">
        <v>399</v>
      </c>
      <c r="M160" s="23"/>
      <c r="N160" s="23"/>
      <c r="O160" s="24"/>
      <c r="T160" s="63"/>
    </row>
    <row r="161" spans="4:20" s="62" customFormat="1" ht="51.75" hidden="1" x14ac:dyDescent="0.3">
      <c r="D161" s="72">
        <v>132</v>
      </c>
      <c r="E161" s="76">
        <v>82</v>
      </c>
      <c r="F161" s="21" t="s">
        <v>411</v>
      </c>
      <c r="G161" s="122" t="s">
        <v>412</v>
      </c>
      <c r="H161" s="123">
        <v>3</v>
      </c>
      <c r="I161" s="17" t="s">
        <v>134</v>
      </c>
      <c r="J161" s="23" t="s">
        <v>399</v>
      </c>
      <c r="K161" s="23"/>
      <c r="L161" s="23" t="s">
        <v>399</v>
      </c>
      <c r="M161" s="23"/>
      <c r="N161" s="23"/>
      <c r="O161" s="24"/>
      <c r="T161" s="63"/>
    </row>
    <row r="162" spans="4:20" s="62" customFormat="1" ht="58.5" hidden="1" customHeight="1" x14ac:dyDescent="0.3">
      <c r="D162" s="72"/>
      <c r="E162" s="35"/>
      <c r="F162" s="35"/>
      <c r="G162" s="36" t="s">
        <v>413</v>
      </c>
      <c r="H162" s="85">
        <f>H163+H164</f>
        <v>6</v>
      </c>
      <c r="I162" s="28"/>
      <c r="J162" s="23"/>
      <c r="K162" s="23"/>
      <c r="L162" s="23"/>
      <c r="M162" s="23"/>
      <c r="N162" s="23"/>
      <c r="O162" s="24"/>
      <c r="T162" s="63"/>
    </row>
    <row r="163" spans="4:20" s="62" customFormat="1" ht="69" hidden="1" x14ac:dyDescent="0.3">
      <c r="D163" s="72">
        <v>133</v>
      </c>
      <c r="E163" s="76">
        <v>83</v>
      </c>
      <c r="F163" s="21" t="s">
        <v>414</v>
      </c>
      <c r="G163" s="122" t="s">
        <v>415</v>
      </c>
      <c r="H163" s="123">
        <v>3</v>
      </c>
      <c r="I163" s="17" t="s">
        <v>134</v>
      </c>
      <c r="J163" s="23" t="s">
        <v>399</v>
      </c>
      <c r="K163" s="23"/>
      <c r="L163" s="23" t="s">
        <v>399</v>
      </c>
      <c r="M163" s="23"/>
      <c r="N163" s="23"/>
      <c r="O163" s="24"/>
      <c r="T163" s="63"/>
    </row>
    <row r="164" spans="4:20" ht="69" hidden="1" x14ac:dyDescent="0.3">
      <c r="D164" s="72">
        <v>134</v>
      </c>
      <c r="E164" s="76">
        <v>84</v>
      </c>
      <c r="F164" s="21" t="s">
        <v>416</v>
      </c>
      <c r="G164" s="122" t="s">
        <v>417</v>
      </c>
      <c r="H164" s="123">
        <v>3</v>
      </c>
      <c r="I164" s="17" t="s">
        <v>134</v>
      </c>
      <c r="J164" s="23" t="s">
        <v>399</v>
      </c>
      <c r="K164" s="23"/>
      <c r="L164" s="23" t="s">
        <v>399</v>
      </c>
      <c r="M164" s="23"/>
      <c r="N164" s="23"/>
      <c r="O164" s="24"/>
    </row>
    <row r="165" spans="4:20" ht="59.25" hidden="1" customHeight="1" x14ac:dyDescent="0.3">
      <c r="D165" s="72"/>
      <c r="E165" s="35"/>
      <c r="F165" s="35"/>
      <c r="G165" s="36" t="s">
        <v>418</v>
      </c>
      <c r="H165" s="85">
        <f>H166+H167+H168</f>
        <v>9</v>
      </c>
      <c r="I165" s="28"/>
      <c r="J165" s="23"/>
      <c r="K165" s="23"/>
      <c r="L165" s="23"/>
      <c r="M165" s="23"/>
      <c r="N165" s="23"/>
      <c r="O165" s="24"/>
    </row>
    <row r="166" spans="4:20" ht="34.5" hidden="1" x14ac:dyDescent="0.3">
      <c r="D166" s="72">
        <v>135</v>
      </c>
      <c r="E166" s="76">
        <v>85</v>
      </c>
      <c r="F166" s="21" t="s">
        <v>419</v>
      </c>
      <c r="G166" s="122" t="s">
        <v>420</v>
      </c>
      <c r="H166" s="123">
        <v>3</v>
      </c>
      <c r="I166" s="17" t="s">
        <v>134</v>
      </c>
      <c r="J166" s="23" t="s">
        <v>399</v>
      </c>
      <c r="K166" s="23"/>
      <c r="L166" s="23" t="s">
        <v>399</v>
      </c>
      <c r="M166" s="23"/>
      <c r="N166" s="23"/>
      <c r="O166" s="24"/>
    </row>
    <row r="167" spans="4:20" ht="33" hidden="1" x14ac:dyDescent="0.3">
      <c r="D167" s="72">
        <v>136</v>
      </c>
      <c r="E167" s="76">
        <v>86</v>
      </c>
      <c r="F167" s="21" t="s">
        <v>421</v>
      </c>
      <c r="G167" s="122" t="s">
        <v>422</v>
      </c>
      <c r="H167" s="123">
        <v>3</v>
      </c>
      <c r="I167" s="17" t="s">
        <v>134</v>
      </c>
      <c r="J167" s="23" t="s">
        <v>399</v>
      </c>
      <c r="K167" s="23"/>
      <c r="L167" s="23" t="s">
        <v>399</v>
      </c>
      <c r="M167" s="23"/>
      <c r="N167" s="23"/>
      <c r="O167" s="24"/>
    </row>
    <row r="168" spans="4:20" ht="34.5" hidden="1" x14ac:dyDescent="0.3">
      <c r="D168" s="72">
        <v>137</v>
      </c>
      <c r="E168" s="76">
        <v>87</v>
      </c>
      <c r="F168" s="21" t="s">
        <v>423</v>
      </c>
      <c r="G168" s="122" t="s">
        <v>424</v>
      </c>
      <c r="H168" s="123">
        <v>3</v>
      </c>
      <c r="I168" s="17" t="s">
        <v>134</v>
      </c>
      <c r="J168" s="23" t="s">
        <v>399</v>
      </c>
      <c r="K168" s="23"/>
      <c r="L168" s="23" t="s">
        <v>399</v>
      </c>
      <c r="M168" s="23"/>
      <c r="N168" s="23"/>
      <c r="O168" s="24"/>
    </row>
    <row r="169" spans="4:20" ht="51" hidden="1" customHeight="1" x14ac:dyDescent="0.3">
      <c r="D169" s="72"/>
      <c r="E169" s="37"/>
      <c r="F169" s="37"/>
      <c r="G169" s="38" t="s">
        <v>425</v>
      </c>
      <c r="H169" s="85">
        <f>H170+H171+H172</f>
        <v>9</v>
      </c>
      <c r="I169" s="28"/>
      <c r="J169" s="23"/>
      <c r="K169" s="23"/>
      <c r="L169" s="23"/>
      <c r="M169" s="23"/>
      <c r="N169" s="23"/>
      <c r="O169" s="24"/>
    </row>
    <row r="170" spans="4:20" ht="51.75" hidden="1" x14ac:dyDescent="0.3">
      <c r="D170" s="72">
        <v>138</v>
      </c>
      <c r="E170" s="76">
        <v>88</v>
      </c>
      <c r="F170" s="21" t="s">
        <v>426</v>
      </c>
      <c r="G170" s="122" t="s">
        <v>427</v>
      </c>
      <c r="H170" s="123">
        <v>3</v>
      </c>
      <c r="I170" s="17" t="s">
        <v>134</v>
      </c>
      <c r="J170" s="23" t="s">
        <v>399</v>
      </c>
      <c r="K170" s="23"/>
      <c r="L170" s="23" t="s">
        <v>399</v>
      </c>
      <c r="M170" s="23"/>
      <c r="N170" s="23"/>
      <c r="O170" s="24"/>
    </row>
    <row r="171" spans="4:20" ht="51.75" hidden="1" x14ac:dyDescent="0.3">
      <c r="D171" s="72">
        <v>139</v>
      </c>
      <c r="E171" s="76">
        <v>89</v>
      </c>
      <c r="F171" s="21" t="s">
        <v>428</v>
      </c>
      <c r="G171" s="122" t="s">
        <v>429</v>
      </c>
      <c r="H171" s="123">
        <v>3</v>
      </c>
      <c r="I171" s="17" t="s">
        <v>134</v>
      </c>
      <c r="J171" s="23" t="s">
        <v>399</v>
      </c>
      <c r="K171" s="23"/>
      <c r="L171" s="23" t="s">
        <v>399</v>
      </c>
      <c r="M171" s="23"/>
      <c r="N171" s="23"/>
      <c r="O171" s="24"/>
    </row>
    <row r="172" spans="4:20" ht="34.5" hidden="1" x14ac:dyDescent="0.3">
      <c r="D172" s="72">
        <v>140</v>
      </c>
      <c r="E172" s="76">
        <v>90</v>
      </c>
      <c r="F172" s="21" t="s">
        <v>430</v>
      </c>
      <c r="G172" s="122" t="s">
        <v>431</v>
      </c>
      <c r="H172" s="123">
        <v>3</v>
      </c>
      <c r="I172" s="17" t="s">
        <v>134</v>
      </c>
      <c r="J172" s="23" t="s">
        <v>399</v>
      </c>
      <c r="K172" s="23"/>
      <c r="L172" s="23" t="s">
        <v>399</v>
      </c>
      <c r="M172" s="23"/>
      <c r="N172" s="23"/>
      <c r="O172" s="24"/>
    </row>
    <row r="173" spans="4:20" ht="52.5" hidden="1" customHeight="1" x14ac:dyDescent="0.3">
      <c r="D173" s="72"/>
      <c r="E173" s="39"/>
      <c r="F173" s="39"/>
      <c r="G173" s="40" t="s">
        <v>432</v>
      </c>
      <c r="H173" s="85">
        <f>H174+H175</f>
        <v>6</v>
      </c>
      <c r="I173" s="28"/>
      <c r="J173" s="23"/>
      <c r="K173" s="23"/>
      <c r="L173" s="23"/>
      <c r="M173" s="23"/>
      <c r="N173" s="23"/>
      <c r="O173" s="24"/>
    </row>
    <row r="174" spans="4:20" ht="86.25" hidden="1" x14ac:dyDescent="0.3">
      <c r="D174" s="72">
        <v>141</v>
      </c>
      <c r="E174" s="76">
        <v>91</v>
      </c>
      <c r="F174" s="30" t="s">
        <v>433</v>
      </c>
      <c r="G174" s="124" t="s">
        <v>434</v>
      </c>
      <c r="H174" s="123">
        <v>3</v>
      </c>
      <c r="I174" s="17" t="s">
        <v>134</v>
      </c>
      <c r="J174" s="23" t="s">
        <v>399</v>
      </c>
      <c r="K174" s="23"/>
      <c r="L174" s="23" t="s">
        <v>399</v>
      </c>
      <c r="M174" s="23"/>
      <c r="N174" s="23"/>
      <c r="O174" s="24"/>
    </row>
    <row r="175" spans="4:20" ht="51.75" hidden="1" x14ac:dyDescent="0.3">
      <c r="D175" s="72">
        <v>142</v>
      </c>
      <c r="E175" s="76">
        <v>92</v>
      </c>
      <c r="F175" s="30" t="s">
        <v>435</v>
      </c>
      <c r="G175" s="124" t="s">
        <v>436</v>
      </c>
      <c r="H175" s="123">
        <v>3</v>
      </c>
      <c r="I175" s="17" t="s">
        <v>134</v>
      </c>
      <c r="J175" s="23" t="s">
        <v>399</v>
      </c>
      <c r="K175" s="23"/>
      <c r="L175" s="23" t="s">
        <v>399</v>
      </c>
      <c r="M175" s="23"/>
      <c r="N175" s="23"/>
      <c r="O175" s="24"/>
    </row>
    <row r="176" spans="4:20" ht="43.5" hidden="1" customHeight="1" x14ac:dyDescent="0.3">
      <c r="D176" s="72"/>
      <c r="E176" s="39"/>
      <c r="F176" s="39"/>
      <c r="G176" s="40" t="s">
        <v>437</v>
      </c>
      <c r="H176" s="85">
        <f>H177+H178</f>
        <v>6</v>
      </c>
      <c r="I176" s="28"/>
      <c r="J176" s="23"/>
      <c r="K176" s="23"/>
      <c r="L176" s="23"/>
      <c r="M176" s="23"/>
      <c r="N176" s="23"/>
      <c r="O176" s="24"/>
    </row>
    <row r="177" spans="4:15" ht="51.75" hidden="1" x14ac:dyDescent="0.3">
      <c r="D177" s="72">
        <v>143</v>
      </c>
      <c r="E177" s="76">
        <v>93</v>
      </c>
      <c r="F177" s="30" t="s">
        <v>438</v>
      </c>
      <c r="G177" s="122" t="s">
        <v>439</v>
      </c>
      <c r="H177" s="123">
        <v>3</v>
      </c>
      <c r="I177" s="17" t="s">
        <v>134</v>
      </c>
      <c r="J177" s="23" t="s">
        <v>399</v>
      </c>
      <c r="K177" s="23"/>
      <c r="L177" s="23" t="s">
        <v>399</v>
      </c>
      <c r="M177" s="23"/>
      <c r="N177" s="23"/>
      <c r="O177" s="24"/>
    </row>
    <row r="178" spans="4:15" ht="51.75" hidden="1" x14ac:dyDescent="0.3">
      <c r="D178" s="72">
        <v>144</v>
      </c>
      <c r="E178" s="76">
        <v>94</v>
      </c>
      <c r="F178" s="30" t="s">
        <v>440</v>
      </c>
      <c r="G178" s="124" t="s">
        <v>441</v>
      </c>
      <c r="H178" s="123">
        <v>3</v>
      </c>
      <c r="I178" s="17" t="s">
        <v>134</v>
      </c>
      <c r="J178" s="23" t="s">
        <v>399</v>
      </c>
      <c r="K178" s="23"/>
      <c r="L178" s="23" t="s">
        <v>399</v>
      </c>
      <c r="M178" s="23"/>
      <c r="N178" s="23"/>
      <c r="O178" s="24"/>
    </row>
    <row r="179" spans="4:15" ht="108.75" hidden="1" customHeight="1" x14ac:dyDescent="0.3">
      <c r="D179" s="72"/>
      <c r="E179" s="39"/>
      <c r="F179" s="39"/>
      <c r="G179" s="40" t="s">
        <v>442</v>
      </c>
      <c r="H179" s="85">
        <f>H180</f>
        <v>3</v>
      </c>
      <c r="I179" s="28"/>
      <c r="J179" s="23"/>
      <c r="K179" s="23"/>
      <c r="L179" s="23"/>
      <c r="M179" s="23"/>
      <c r="N179" s="23"/>
      <c r="O179" s="24"/>
    </row>
    <row r="180" spans="4:15" ht="69" hidden="1" x14ac:dyDescent="0.3">
      <c r="D180" s="72">
        <v>145</v>
      </c>
      <c r="E180" s="76">
        <v>95</v>
      </c>
      <c r="F180" s="30" t="s">
        <v>443</v>
      </c>
      <c r="G180" s="124" t="s">
        <v>444</v>
      </c>
      <c r="H180" s="123">
        <v>3</v>
      </c>
      <c r="I180" s="17" t="s">
        <v>134</v>
      </c>
      <c r="J180" s="23" t="s">
        <v>399</v>
      </c>
      <c r="K180" s="23"/>
      <c r="L180" s="23" t="s">
        <v>399</v>
      </c>
      <c r="M180" s="23"/>
      <c r="N180" s="23"/>
      <c r="O180" s="24"/>
    </row>
    <row r="181" spans="4:15" ht="51.75" hidden="1" x14ac:dyDescent="0.3">
      <c r="D181" s="72">
        <v>146</v>
      </c>
      <c r="E181" s="127">
        <v>96</v>
      </c>
      <c r="F181" s="30" t="s">
        <v>445</v>
      </c>
      <c r="G181" s="124" t="s">
        <v>446</v>
      </c>
      <c r="H181" s="123">
        <v>3</v>
      </c>
      <c r="I181" s="17" t="s">
        <v>134</v>
      </c>
      <c r="J181" s="23" t="s">
        <v>399</v>
      </c>
      <c r="K181" s="23"/>
      <c r="L181" s="23" t="s">
        <v>399</v>
      </c>
      <c r="M181" s="23"/>
      <c r="N181" s="23"/>
      <c r="O181" s="24"/>
    </row>
    <row r="182" spans="4:15" ht="50.25" hidden="1" customHeight="1" x14ac:dyDescent="0.3">
      <c r="D182" s="72"/>
      <c r="E182" s="39"/>
      <c r="F182" s="39"/>
      <c r="G182" s="40" t="s">
        <v>447</v>
      </c>
      <c r="H182" s="85">
        <f>H183+H184+H185</f>
        <v>9</v>
      </c>
      <c r="I182" s="28"/>
      <c r="J182" s="23"/>
      <c r="K182" s="23"/>
      <c r="L182" s="23"/>
      <c r="M182" s="23"/>
      <c r="N182" s="23"/>
      <c r="O182" s="24"/>
    </row>
    <row r="183" spans="4:15" ht="49.5" hidden="1" x14ac:dyDescent="0.3">
      <c r="D183" s="72">
        <v>147</v>
      </c>
      <c r="E183" s="76">
        <v>97</v>
      </c>
      <c r="F183" s="30" t="s">
        <v>448</v>
      </c>
      <c r="G183" s="125" t="s">
        <v>449</v>
      </c>
      <c r="H183" s="82">
        <v>3</v>
      </c>
      <c r="I183" s="17" t="s">
        <v>134</v>
      </c>
      <c r="J183" s="23" t="s">
        <v>399</v>
      </c>
      <c r="K183" s="23"/>
      <c r="L183" s="23" t="s">
        <v>399</v>
      </c>
      <c r="M183" s="23"/>
      <c r="N183" s="23"/>
      <c r="O183" s="24"/>
    </row>
    <row r="184" spans="4:15" ht="66" hidden="1" x14ac:dyDescent="0.3">
      <c r="D184" s="72">
        <v>148</v>
      </c>
      <c r="E184" s="76">
        <v>98</v>
      </c>
      <c r="F184" s="30" t="s">
        <v>450</v>
      </c>
      <c r="G184" s="125" t="s">
        <v>451</v>
      </c>
      <c r="H184" s="82">
        <v>3</v>
      </c>
      <c r="I184" s="17" t="s">
        <v>134</v>
      </c>
      <c r="J184" s="23" t="s">
        <v>399</v>
      </c>
      <c r="K184" s="23"/>
      <c r="L184" s="23" t="s">
        <v>399</v>
      </c>
      <c r="M184" s="23"/>
      <c r="N184" s="23"/>
      <c r="O184" s="24"/>
    </row>
    <row r="185" spans="4:15" ht="66" hidden="1" x14ac:dyDescent="0.3">
      <c r="D185" s="72">
        <v>149</v>
      </c>
      <c r="E185" s="76">
        <v>99</v>
      </c>
      <c r="F185" s="30" t="s">
        <v>452</v>
      </c>
      <c r="G185" s="125" t="s">
        <v>453</v>
      </c>
      <c r="H185" s="82">
        <v>3</v>
      </c>
      <c r="I185" s="17" t="s">
        <v>134</v>
      </c>
      <c r="J185" s="23" t="s">
        <v>399</v>
      </c>
      <c r="K185" s="23"/>
      <c r="L185" s="23" t="s">
        <v>399</v>
      </c>
      <c r="M185" s="23"/>
      <c r="N185" s="23"/>
      <c r="O185" s="24"/>
    </row>
    <row r="186" spans="4:15" ht="77.25" hidden="1" customHeight="1" x14ac:dyDescent="0.3">
      <c r="D186" s="72"/>
      <c r="E186" s="39"/>
      <c r="F186" s="39"/>
      <c r="G186" s="40" t="s">
        <v>454</v>
      </c>
      <c r="H186" s="85">
        <f>H187+H188+H189</f>
        <v>9</v>
      </c>
      <c r="I186" s="28"/>
      <c r="J186" s="23"/>
      <c r="K186" s="31"/>
      <c r="L186" s="23"/>
      <c r="M186" s="23"/>
      <c r="N186" s="23"/>
      <c r="O186" s="24"/>
    </row>
    <row r="187" spans="4:15" ht="51.75" hidden="1" x14ac:dyDescent="0.3">
      <c r="D187" s="72">
        <v>150</v>
      </c>
      <c r="E187" s="76">
        <v>100</v>
      </c>
      <c r="F187" s="30" t="s">
        <v>455</v>
      </c>
      <c r="G187" s="124" t="s">
        <v>456</v>
      </c>
      <c r="H187" s="123">
        <v>3</v>
      </c>
      <c r="I187" s="17" t="s">
        <v>134</v>
      </c>
      <c r="J187" s="23" t="s">
        <v>399</v>
      </c>
      <c r="K187" s="31"/>
      <c r="L187" s="23" t="s">
        <v>399</v>
      </c>
      <c r="M187" s="23"/>
      <c r="N187" s="23"/>
      <c r="O187" s="24"/>
    </row>
    <row r="188" spans="4:15" ht="34.5" hidden="1" x14ac:dyDescent="0.3">
      <c r="D188" s="72">
        <v>151</v>
      </c>
      <c r="E188" s="76">
        <v>101</v>
      </c>
      <c r="F188" s="30" t="s">
        <v>457</v>
      </c>
      <c r="G188" s="124" t="s">
        <v>458</v>
      </c>
      <c r="H188" s="123">
        <v>3</v>
      </c>
      <c r="I188" s="17" t="s">
        <v>134</v>
      </c>
      <c r="J188" s="23" t="s">
        <v>399</v>
      </c>
      <c r="K188" s="31"/>
      <c r="L188" s="23" t="s">
        <v>399</v>
      </c>
      <c r="M188" s="23"/>
      <c r="N188" s="23"/>
      <c r="O188" s="24"/>
    </row>
    <row r="189" spans="4:15" ht="34.5" hidden="1" x14ac:dyDescent="0.3">
      <c r="D189" s="72">
        <v>152</v>
      </c>
      <c r="E189" s="76">
        <v>102</v>
      </c>
      <c r="F189" s="30" t="s">
        <v>459</v>
      </c>
      <c r="G189" s="124" t="s">
        <v>460</v>
      </c>
      <c r="H189" s="123">
        <v>3</v>
      </c>
      <c r="I189" s="17" t="s">
        <v>134</v>
      </c>
      <c r="J189" s="23" t="s">
        <v>399</v>
      </c>
      <c r="K189" s="31"/>
      <c r="L189" s="23" t="s">
        <v>399</v>
      </c>
      <c r="M189" s="23"/>
      <c r="N189" s="23"/>
      <c r="O189" s="24"/>
    </row>
    <row r="190" spans="4:15" ht="66" hidden="1" customHeight="1" x14ac:dyDescent="0.3">
      <c r="D190" s="72"/>
      <c r="E190" s="41"/>
      <c r="F190" s="41"/>
      <c r="G190" s="42" t="s">
        <v>461</v>
      </c>
      <c r="H190" s="85">
        <f>H191+H192+H193+H194</f>
        <v>12</v>
      </c>
      <c r="I190" s="28"/>
      <c r="J190" s="23"/>
      <c r="K190" s="31"/>
      <c r="L190" s="23"/>
      <c r="M190" s="23"/>
      <c r="N190" s="23"/>
      <c r="O190" s="24"/>
    </row>
    <row r="191" spans="4:15" ht="51.75" hidden="1" x14ac:dyDescent="0.3">
      <c r="D191" s="72">
        <v>153</v>
      </c>
      <c r="E191" s="76">
        <v>103</v>
      </c>
      <c r="F191" s="126" t="s">
        <v>462</v>
      </c>
      <c r="G191" s="124" t="s">
        <v>463</v>
      </c>
      <c r="H191" s="123">
        <v>3</v>
      </c>
      <c r="I191" s="17" t="s">
        <v>134</v>
      </c>
      <c r="J191" s="23" t="s">
        <v>399</v>
      </c>
      <c r="K191" s="31"/>
      <c r="L191" s="23" t="s">
        <v>399</v>
      </c>
      <c r="M191" s="23"/>
      <c r="N191" s="23"/>
      <c r="O191" s="24"/>
    </row>
    <row r="192" spans="4:15" ht="34.5" hidden="1" x14ac:dyDescent="0.3">
      <c r="D192" s="72">
        <v>154</v>
      </c>
      <c r="E192" s="76">
        <v>104</v>
      </c>
      <c r="F192" s="126" t="s">
        <v>464</v>
      </c>
      <c r="G192" s="122" t="s">
        <v>465</v>
      </c>
      <c r="H192" s="123">
        <v>3</v>
      </c>
      <c r="I192" s="17" t="s">
        <v>134</v>
      </c>
      <c r="J192" s="23" t="s">
        <v>399</v>
      </c>
      <c r="K192" s="31"/>
      <c r="L192" s="23" t="s">
        <v>399</v>
      </c>
      <c r="M192" s="23"/>
      <c r="N192" s="23"/>
      <c r="O192" s="24"/>
    </row>
    <row r="193" spans="4:15" ht="34.5" hidden="1" x14ac:dyDescent="0.3">
      <c r="D193" s="72">
        <v>155</v>
      </c>
      <c r="E193" s="127">
        <v>105</v>
      </c>
      <c r="F193" s="126" t="s">
        <v>466</v>
      </c>
      <c r="G193" s="122" t="s">
        <v>467</v>
      </c>
      <c r="H193" s="123">
        <v>3</v>
      </c>
      <c r="I193" s="17" t="s">
        <v>134</v>
      </c>
      <c r="J193" s="23" t="s">
        <v>399</v>
      </c>
      <c r="K193" s="31"/>
      <c r="L193" s="23" t="s">
        <v>399</v>
      </c>
      <c r="M193" s="23"/>
      <c r="N193" s="23"/>
      <c r="O193" s="24"/>
    </row>
    <row r="194" spans="4:15" ht="51.75" hidden="1" x14ac:dyDescent="0.3">
      <c r="D194" s="72">
        <v>156</v>
      </c>
      <c r="E194" s="127">
        <v>106</v>
      </c>
      <c r="F194" s="126" t="s">
        <v>468</v>
      </c>
      <c r="G194" s="124" t="s">
        <v>469</v>
      </c>
      <c r="H194" s="123">
        <v>3</v>
      </c>
      <c r="I194" s="17" t="s">
        <v>134</v>
      </c>
      <c r="J194" s="23" t="s">
        <v>399</v>
      </c>
      <c r="K194" s="31"/>
      <c r="L194" s="23" t="s">
        <v>399</v>
      </c>
      <c r="M194" s="23"/>
      <c r="N194" s="23"/>
      <c r="O194" s="24"/>
    </row>
    <row r="195" spans="4:15" ht="51" hidden="1" customHeight="1" x14ac:dyDescent="0.3">
      <c r="D195" s="72"/>
      <c r="E195" s="41"/>
      <c r="F195" s="41"/>
      <c r="G195" s="42" t="s">
        <v>470</v>
      </c>
      <c r="H195" s="85">
        <f>H196+H197</f>
        <v>6</v>
      </c>
      <c r="I195" s="28"/>
      <c r="J195" s="23"/>
      <c r="K195" s="31"/>
      <c r="L195" s="23"/>
      <c r="M195" s="23"/>
      <c r="N195" s="23"/>
      <c r="O195" s="24"/>
    </row>
    <row r="196" spans="4:15" ht="33" hidden="1" x14ac:dyDescent="0.3">
      <c r="D196" s="72">
        <v>157</v>
      </c>
      <c r="E196" s="76">
        <v>107</v>
      </c>
      <c r="F196" s="30" t="s">
        <v>471</v>
      </c>
      <c r="G196" s="122" t="s">
        <v>472</v>
      </c>
      <c r="H196" s="123">
        <v>3</v>
      </c>
      <c r="I196" s="17" t="s">
        <v>134</v>
      </c>
      <c r="J196" s="23" t="s">
        <v>399</v>
      </c>
      <c r="K196" s="31"/>
      <c r="L196" s="23" t="s">
        <v>399</v>
      </c>
      <c r="M196" s="23"/>
      <c r="N196" s="23"/>
      <c r="O196" s="24"/>
    </row>
    <row r="197" spans="4:15" ht="51.75" hidden="1" x14ac:dyDescent="0.3">
      <c r="D197" s="72">
        <v>158</v>
      </c>
      <c r="E197" s="76">
        <v>108</v>
      </c>
      <c r="F197" s="30" t="s">
        <v>473</v>
      </c>
      <c r="G197" s="122" t="s">
        <v>474</v>
      </c>
      <c r="H197" s="123">
        <v>3</v>
      </c>
      <c r="I197" s="17" t="s">
        <v>134</v>
      </c>
      <c r="J197" s="23" t="s">
        <v>399</v>
      </c>
      <c r="K197" s="31"/>
      <c r="L197" s="23" t="s">
        <v>399</v>
      </c>
      <c r="M197" s="23"/>
      <c r="N197" s="23"/>
      <c r="O197" s="24"/>
    </row>
    <row r="198" spans="4:15" ht="35.25" hidden="1" customHeight="1" x14ac:dyDescent="0.3">
      <c r="D198" s="72"/>
      <c r="E198" s="39"/>
      <c r="F198" s="39"/>
      <c r="G198" s="40" t="s">
        <v>475</v>
      </c>
      <c r="H198" s="85">
        <f>H199+H200</f>
        <v>6</v>
      </c>
      <c r="I198" s="28"/>
      <c r="J198" s="23"/>
      <c r="K198" s="31"/>
      <c r="L198" s="23"/>
      <c r="M198" s="23"/>
      <c r="N198" s="23"/>
      <c r="O198" s="24"/>
    </row>
    <row r="199" spans="4:15" ht="69" hidden="1" x14ac:dyDescent="0.3">
      <c r="D199" s="72">
        <v>159</v>
      </c>
      <c r="E199" s="76">
        <v>109</v>
      </c>
      <c r="F199" s="30" t="s">
        <v>476</v>
      </c>
      <c r="G199" s="124" t="s">
        <v>477</v>
      </c>
      <c r="H199" s="123">
        <v>3</v>
      </c>
      <c r="I199" s="17" t="s">
        <v>134</v>
      </c>
      <c r="J199" s="23" t="s">
        <v>399</v>
      </c>
      <c r="K199" s="31"/>
      <c r="L199" s="23" t="s">
        <v>399</v>
      </c>
      <c r="M199" s="23"/>
      <c r="N199" s="23"/>
      <c r="O199" s="24"/>
    </row>
    <row r="200" spans="4:15" ht="34.5" hidden="1" x14ac:dyDescent="0.3">
      <c r="D200" s="72">
        <v>160</v>
      </c>
      <c r="E200" s="76">
        <v>110</v>
      </c>
      <c r="F200" s="30" t="s">
        <v>478</v>
      </c>
      <c r="G200" s="128" t="s">
        <v>479</v>
      </c>
      <c r="H200" s="123">
        <v>3</v>
      </c>
      <c r="I200" s="17" t="s">
        <v>134</v>
      </c>
      <c r="J200" s="23" t="s">
        <v>399</v>
      </c>
      <c r="K200" s="31"/>
      <c r="L200" s="23" t="s">
        <v>399</v>
      </c>
      <c r="M200" s="23"/>
      <c r="N200" s="23"/>
      <c r="O200" s="24"/>
    </row>
    <row r="201" spans="4:15" ht="32.25" hidden="1" customHeight="1" x14ac:dyDescent="0.3">
      <c r="D201" s="72"/>
      <c r="E201" s="53"/>
      <c r="F201" s="53"/>
      <c r="G201" s="54" t="s">
        <v>481</v>
      </c>
      <c r="H201" s="86">
        <f>H202+H203+H204+H205+H206+H207+H208+H209+H210+H211+H212+H213</f>
        <v>36</v>
      </c>
      <c r="I201" s="87"/>
      <c r="J201" s="23"/>
      <c r="K201" s="23"/>
      <c r="L201" s="23"/>
      <c r="M201" s="23"/>
      <c r="N201" s="23"/>
      <c r="O201" s="24"/>
    </row>
    <row r="202" spans="4:15" ht="49.5" hidden="1" x14ac:dyDescent="0.3">
      <c r="D202" s="72">
        <v>161</v>
      </c>
      <c r="E202" s="76">
        <v>111</v>
      </c>
      <c r="F202" s="21" t="s">
        <v>482</v>
      </c>
      <c r="G202" s="129" t="s">
        <v>483</v>
      </c>
      <c r="H202" s="75">
        <v>3</v>
      </c>
      <c r="I202" s="12" t="s">
        <v>18</v>
      </c>
      <c r="J202" s="23" t="s">
        <v>480</v>
      </c>
      <c r="K202" s="23"/>
      <c r="L202" s="23"/>
      <c r="M202" s="23"/>
      <c r="N202" s="23" t="s">
        <v>480</v>
      </c>
      <c r="O202" s="24"/>
    </row>
    <row r="203" spans="4:15" ht="49.5" hidden="1" x14ac:dyDescent="0.3">
      <c r="D203" s="72">
        <v>162</v>
      </c>
      <c r="E203" s="76">
        <v>112</v>
      </c>
      <c r="F203" s="21" t="s">
        <v>484</v>
      </c>
      <c r="G203" s="129" t="s">
        <v>485</v>
      </c>
      <c r="H203" s="75">
        <v>3</v>
      </c>
      <c r="I203" s="12" t="s">
        <v>18</v>
      </c>
      <c r="J203" s="23" t="s">
        <v>480</v>
      </c>
      <c r="K203" s="23"/>
      <c r="L203" s="23"/>
      <c r="M203" s="23"/>
      <c r="N203" s="23" t="s">
        <v>480</v>
      </c>
      <c r="O203" s="24"/>
    </row>
    <row r="204" spans="4:15" ht="49.5" hidden="1" x14ac:dyDescent="0.3">
      <c r="D204" s="72">
        <v>163</v>
      </c>
      <c r="E204" s="76">
        <v>113</v>
      </c>
      <c r="F204" s="21" t="s">
        <v>486</v>
      </c>
      <c r="G204" s="130" t="s">
        <v>487</v>
      </c>
      <c r="H204" s="75">
        <v>3</v>
      </c>
      <c r="I204" s="12" t="s">
        <v>18</v>
      </c>
      <c r="J204" s="23" t="s">
        <v>480</v>
      </c>
      <c r="K204" s="23"/>
      <c r="L204" s="23"/>
      <c r="M204" s="23"/>
      <c r="N204" s="23" t="s">
        <v>480</v>
      </c>
      <c r="O204" s="24"/>
    </row>
    <row r="205" spans="4:15" ht="66.75" hidden="1" thickBot="1" x14ac:dyDescent="0.35">
      <c r="D205" s="72">
        <v>164</v>
      </c>
      <c r="E205" s="76">
        <v>114</v>
      </c>
      <c r="F205" s="21" t="s">
        <v>488</v>
      </c>
      <c r="G205" s="129" t="s">
        <v>489</v>
      </c>
      <c r="H205" s="79">
        <v>3</v>
      </c>
      <c r="I205" s="16" t="s">
        <v>89</v>
      </c>
      <c r="J205" s="23" t="s">
        <v>480</v>
      </c>
      <c r="K205" s="23"/>
      <c r="L205" s="23"/>
      <c r="M205" s="23"/>
      <c r="N205" s="23" t="s">
        <v>480</v>
      </c>
      <c r="O205" s="24"/>
    </row>
    <row r="206" spans="4:15" ht="82.5" hidden="1" x14ac:dyDescent="0.3">
      <c r="D206" s="72">
        <v>165</v>
      </c>
      <c r="E206" s="76">
        <v>115</v>
      </c>
      <c r="F206" s="21" t="s">
        <v>490</v>
      </c>
      <c r="G206" s="129" t="s">
        <v>491</v>
      </c>
      <c r="H206" s="83">
        <v>3</v>
      </c>
      <c r="I206" s="84" t="s">
        <v>164</v>
      </c>
      <c r="J206" s="23" t="s">
        <v>480</v>
      </c>
      <c r="K206" s="23"/>
      <c r="L206" s="23"/>
      <c r="M206" s="23"/>
      <c r="N206" s="23" t="s">
        <v>480</v>
      </c>
      <c r="O206" s="24"/>
    </row>
    <row r="207" spans="4:15" ht="33" hidden="1" x14ac:dyDescent="0.3">
      <c r="D207" s="72">
        <v>166</v>
      </c>
      <c r="E207" s="76">
        <v>116</v>
      </c>
      <c r="F207" s="21" t="s">
        <v>492</v>
      </c>
      <c r="G207" s="129" t="s">
        <v>493</v>
      </c>
      <c r="H207" s="82">
        <v>3</v>
      </c>
      <c r="I207" s="17" t="s">
        <v>134</v>
      </c>
      <c r="J207" s="23" t="s">
        <v>480</v>
      </c>
      <c r="K207" s="23"/>
      <c r="L207" s="23"/>
      <c r="M207" s="23"/>
      <c r="N207" s="23" t="s">
        <v>480</v>
      </c>
      <c r="O207" s="24"/>
    </row>
    <row r="208" spans="4:15" ht="49.5" hidden="1" x14ac:dyDescent="0.3">
      <c r="D208" s="72">
        <v>167</v>
      </c>
      <c r="E208" s="76">
        <v>117</v>
      </c>
      <c r="F208" s="21" t="s">
        <v>494</v>
      </c>
      <c r="G208" s="129" t="s">
        <v>495</v>
      </c>
      <c r="H208" s="75">
        <v>3</v>
      </c>
      <c r="I208" s="12" t="s">
        <v>18</v>
      </c>
      <c r="J208" s="23" t="s">
        <v>480</v>
      </c>
      <c r="K208" s="23"/>
      <c r="L208" s="23"/>
      <c r="M208" s="23"/>
      <c r="N208" s="23" t="s">
        <v>480</v>
      </c>
      <c r="O208" s="24"/>
    </row>
    <row r="209" spans="4:15" ht="82.5" hidden="1" x14ac:dyDescent="0.3">
      <c r="D209" s="72">
        <v>168</v>
      </c>
      <c r="E209" s="76">
        <v>118</v>
      </c>
      <c r="F209" s="21" t="s">
        <v>496</v>
      </c>
      <c r="G209" s="129" t="s">
        <v>497</v>
      </c>
      <c r="H209" s="75">
        <v>3</v>
      </c>
      <c r="I209" s="12" t="s">
        <v>18</v>
      </c>
      <c r="J209" s="23" t="s">
        <v>480</v>
      </c>
      <c r="K209" s="23"/>
      <c r="L209" s="23"/>
      <c r="M209" s="23"/>
      <c r="N209" s="23" t="s">
        <v>480</v>
      </c>
      <c r="O209" s="24"/>
    </row>
    <row r="210" spans="4:15" ht="49.5" hidden="1" x14ac:dyDescent="0.3">
      <c r="D210" s="72">
        <v>169</v>
      </c>
      <c r="E210" s="76">
        <v>119</v>
      </c>
      <c r="F210" s="21" t="s">
        <v>498</v>
      </c>
      <c r="G210" s="129" t="s">
        <v>499</v>
      </c>
      <c r="H210" s="82">
        <v>3</v>
      </c>
      <c r="I210" s="17" t="s">
        <v>134</v>
      </c>
      <c r="J210" s="23" t="s">
        <v>480</v>
      </c>
      <c r="K210" s="23"/>
      <c r="L210" s="23"/>
      <c r="M210" s="23"/>
      <c r="N210" s="23" t="s">
        <v>480</v>
      </c>
      <c r="O210" s="24"/>
    </row>
    <row r="211" spans="4:15" ht="66" hidden="1" x14ac:dyDescent="0.3">
      <c r="D211" s="72">
        <v>170</v>
      </c>
      <c r="E211" s="76">
        <v>120</v>
      </c>
      <c r="F211" s="21" t="s">
        <v>500</v>
      </c>
      <c r="G211" s="129" t="s">
        <v>501</v>
      </c>
      <c r="H211" s="83">
        <v>3</v>
      </c>
      <c r="I211" s="84" t="s">
        <v>164</v>
      </c>
      <c r="J211" s="23" t="s">
        <v>480</v>
      </c>
      <c r="K211" s="23"/>
      <c r="L211" s="23"/>
      <c r="M211" s="23"/>
      <c r="N211" s="23" t="s">
        <v>480</v>
      </c>
      <c r="O211" s="24"/>
    </row>
    <row r="212" spans="4:15" ht="66" hidden="1" x14ac:dyDescent="0.3">
      <c r="D212" s="72">
        <v>171</v>
      </c>
      <c r="E212" s="76">
        <v>121</v>
      </c>
      <c r="F212" s="21" t="s">
        <v>502</v>
      </c>
      <c r="G212" s="129" t="s">
        <v>503</v>
      </c>
      <c r="H212" s="75">
        <v>3</v>
      </c>
      <c r="I212" s="12" t="s">
        <v>18</v>
      </c>
      <c r="J212" s="23" t="s">
        <v>480</v>
      </c>
      <c r="K212" s="23"/>
      <c r="L212" s="23"/>
      <c r="M212" s="23"/>
      <c r="N212" s="23" t="s">
        <v>480</v>
      </c>
      <c r="O212" s="24"/>
    </row>
    <row r="213" spans="4:15" ht="66" hidden="1" x14ac:dyDescent="0.3">
      <c r="D213" s="72">
        <v>172</v>
      </c>
      <c r="E213" s="76">
        <v>122</v>
      </c>
      <c r="F213" s="21" t="s">
        <v>504</v>
      </c>
      <c r="G213" s="129" t="s">
        <v>505</v>
      </c>
      <c r="H213" s="75">
        <v>3</v>
      </c>
      <c r="I213" s="12" t="s">
        <v>18</v>
      </c>
      <c r="J213" s="23" t="s">
        <v>480</v>
      </c>
      <c r="K213" s="23"/>
      <c r="L213" s="23"/>
      <c r="M213" s="23"/>
      <c r="N213" s="23" t="s">
        <v>480</v>
      </c>
      <c r="O213" s="24"/>
    </row>
    <row r="214" spans="4:15" ht="37.5" hidden="1" customHeight="1" x14ac:dyDescent="0.3">
      <c r="D214" s="72"/>
      <c r="E214" s="18"/>
      <c r="F214" s="18"/>
      <c r="G214" s="55" t="s">
        <v>506</v>
      </c>
      <c r="H214" s="88">
        <f>H215+H216+H217+H218+H219+H220+H221+H222+H223+H224</f>
        <v>30</v>
      </c>
      <c r="I214" s="89"/>
      <c r="J214" s="23"/>
      <c r="K214" s="23"/>
      <c r="L214" s="23"/>
      <c r="M214" s="23"/>
      <c r="N214" s="23"/>
      <c r="O214" s="24"/>
    </row>
    <row r="215" spans="4:15" ht="33" hidden="1" x14ac:dyDescent="0.3">
      <c r="D215" s="72">
        <v>173</v>
      </c>
      <c r="E215" s="76">
        <v>123</v>
      </c>
      <c r="F215" s="21" t="s">
        <v>507</v>
      </c>
      <c r="G215" s="22" t="s">
        <v>508</v>
      </c>
      <c r="H215" s="75">
        <v>3</v>
      </c>
      <c r="I215" s="12" t="s">
        <v>18</v>
      </c>
      <c r="J215" s="23" t="s">
        <v>480</v>
      </c>
      <c r="K215" s="23"/>
      <c r="L215" s="23"/>
      <c r="M215" s="23"/>
      <c r="N215" s="23" t="s">
        <v>480</v>
      </c>
      <c r="O215" s="24"/>
    </row>
    <row r="216" spans="4:15" ht="49.5" hidden="1" x14ac:dyDescent="0.3">
      <c r="D216" s="72">
        <v>174</v>
      </c>
      <c r="E216" s="76">
        <v>124</v>
      </c>
      <c r="F216" s="21" t="s">
        <v>509</v>
      </c>
      <c r="G216" s="22" t="s">
        <v>510</v>
      </c>
      <c r="H216" s="75">
        <v>3</v>
      </c>
      <c r="I216" s="12" t="s">
        <v>18</v>
      </c>
      <c r="J216" s="23" t="s">
        <v>480</v>
      </c>
      <c r="K216" s="23"/>
      <c r="L216" s="23"/>
      <c r="M216" s="23"/>
      <c r="N216" s="23" t="s">
        <v>480</v>
      </c>
      <c r="O216" s="24"/>
    </row>
    <row r="217" spans="4:15" ht="33" hidden="1" x14ac:dyDescent="0.3">
      <c r="D217" s="72">
        <v>175</v>
      </c>
      <c r="E217" s="76">
        <v>125</v>
      </c>
      <c r="F217" s="21" t="s">
        <v>511</v>
      </c>
      <c r="G217" s="22" t="s">
        <v>512</v>
      </c>
      <c r="H217" s="75">
        <v>3</v>
      </c>
      <c r="I217" s="12" t="s">
        <v>18</v>
      </c>
      <c r="J217" s="23" t="s">
        <v>480</v>
      </c>
      <c r="K217" s="23"/>
      <c r="L217" s="23"/>
      <c r="M217" s="23"/>
      <c r="N217" s="23" t="s">
        <v>480</v>
      </c>
      <c r="O217" s="24"/>
    </row>
    <row r="218" spans="4:15" ht="33" hidden="1" x14ac:dyDescent="0.3">
      <c r="D218" s="72">
        <v>176</v>
      </c>
      <c r="E218" s="76">
        <v>126</v>
      </c>
      <c r="F218" s="21" t="s">
        <v>513</v>
      </c>
      <c r="G218" s="22" t="s">
        <v>514</v>
      </c>
      <c r="H218" s="75">
        <v>3</v>
      </c>
      <c r="I218" s="12" t="s">
        <v>18</v>
      </c>
      <c r="J218" s="23" t="s">
        <v>480</v>
      </c>
      <c r="K218" s="23"/>
      <c r="L218" s="23"/>
      <c r="M218" s="23"/>
      <c r="N218" s="23" t="s">
        <v>480</v>
      </c>
      <c r="O218" s="24"/>
    </row>
    <row r="219" spans="4:15" ht="33" hidden="1" x14ac:dyDescent="0.3">
      <c r="D219" s="72">
        <v>177</v>
      </c>
      <c r="E219" s="76">
        <v>127</v>
      </c>
      <c r="F219" s="21" t="s">
        <v>515</v>
      </c>
      <c r="G219" s="22" t="s">
        <v>516</v>
      </c>
      <c r="H219" s="75">
        <v>3</v>
      </c>
      <c r="I219" s="12" t="s">
        <v>18</v>
      </c>
      <c r="J219" s="23" t="s">
        <v>480</v>
      </c>
      <c r="K219" s="23"/>
      <c r="L219" s="23"/>
      <c r="M219" s="23"/>
      <c r="N219" s="23" t="s">
        <v>480</v>
      </c>
      <c r="O219" s="24"/>
    </row>
    <row r="220" spans="4:15" ht="33" hidden="1" x14ac:dyDescent="0.3">
      <c r="D220" s="72">
        <v>178</v>
      </c>
      <c r="E220" s="76">
        <v>128</v>
      </c>
      <c r="F220" s="21" t="s">
        <v>517</v>
      </c>
      <c r="G220" s="22" t="s">
        <v>518</v>
      </c>
      <c r="H220" s="75">
        <v>3</v>
      </c>
      <c r="I220" s="12" t="s">
        <v>18</v>
      </c>
      <c r="J220" s="23" t="s">
        <v>480</v>
      </c>
      <c r="K220" s="23"/>
      <c r="L220" s="23"/>
      <c r="M220" s="23"/>
      <c r="N220" s="23" t="s">
        <v>480</v>
      </c>
      <c r="O220" s="24"/>
    </row>
    <row r="221" spans="4:15" ht="33" hidden="1" x14ac:dyDescent="0.3">
      <c r="D221" s="72">
        <v>179</v>
      </c>
      <c r="E221" s="76">
        <v>129</v>
      </c>
      <c r="F221" s="21" t="s">
        <v>519</v>
      </c>
      <c r="G221" s="22" t="s">
        <v>520</v>
      </c>
      <c r="H221" s="75">
        <v>3</v>
      </c>
      <c r="I221" s="12" t="s">
        <v>18</v>
      </c>
      <c r="J221" s="23" t="s">
        <v>480</v>
      </c>
      <c r="K221" s="23"/>
      <c r="L221" s="23"/>
      <c r="M221" s="23"/>
      <c r="N221" s="23" t="s">
        <v>480</v>
      </c>
      <c r="O221" s="24"/>
    </row>
    <row r="222" spans="4:15" ht="99" hidden="1" x14ac:dyDescent="0.3">
      <c r="D222" s="72">
        <v>180</v>
      </c>
      <c r="E222" s="76">
        <v>130</v>
      </c>
      <c r="F222" s="21" t="s">
        <v>521</v>
      </c>
      <c r="G222" s="22" t="s">
        <v>522</v>
      </c>
      <c r="H222" s="75">
        <v>3</v>
      </c>
      <c r="I222" s="12" t="s">
        <v>18</v>
      </c>
      <c r="J222" s="23" t="s">
        <v>480</v>
      </c>
      <c r="K222" s="23"/>
      <c r="L222" s="23"/>
      <c r="M222" s="23"/>
      <c r="N222" s="23" t="s">
        <v>480</v>
      </c>
      <c r="O222" s="24"/>
    </row>
    <row r="223" spans="4:15" ht="66" hidden="1" x14ac:dyDescent="0.3">
      <c r="D223" s="72">
        <v>181</v>
      </c>
      <c r="E223" s="76">
        <v>131</v>
      </c>
      <c r="F223" s="21" t="s">
        <v>523</v>
      </c>
      <c r="G223" s="22" t="s">
        <v>524</v>
      </c>
      <c r="H223" s="75">
        <v>3</v>
      </c>
      <c r="I223" s="12" t="s">
        <v>18</v>
      </c>
      <c r="J223" s="23" t="s">
        <v>480</v>
      </c>
      <c r="K223" s="23"/>
      <c r="L223" s="23"/>
      <c r="M223" s="23"/>
      <c r="N223" s="23" t="s">
        <v>480</v>
      </c>
      <c r="O223" s="24"/>
    </row>
    <row r="224" spans="4:15" ht="33" hidden="1" x14ac:dyDescent="0.3">
      <c r="D224" s="72">
        <v>182</v>
      </c>
      <c r="E224" s="76">
        <v>132</v>
      </c>
      <c r="F224" s="21" t="s">
        <v>525</v>
      </c>
      <c r="G224" s="22" t="s">
        <v>526</v>
      </c>
      <c r="H224" s="75">
        <v>3</v>
      </c>
      <c r="I224" s="12" t="s">
        <v>18</v>
      </c>
      <c r="J224" s="23" t="s">
        <v>480</v>
      </c>
      <c r="K224" s="23"/>
      <c r="L224" s="23"/>
      <c r="M224" s="23"/>
      <c r="N224" s="23" t="s">
        <v>480</v>
      </c>
      <c r="O224" s="24"/>
    </row>
    <row r="225" spans="4:15" ht="52.5" hidden="1" customHeight="1" x14ac:dyDescent="0.3">
      <c r="D225" s="72"/>
      <c r="E225" s="137"/>
      <c r="F225" s="137"/>
      <c r="G225" s="136" t="s">
        <v>323</v>
      </c>
      <c r="H225" s="34">
        <f>H226+H227+H228+H229+H230+H231+H232+H233+H234</f>
        <v>27</v>
      </c>
      <c r="I225" s="90"/>
      <c r="J225" s="148"/>
      <c r="K225" s="23"/>
      <c r="L225" s="23"/>
      <c r="M225" s="23"/>
      <c r="N225" s="23"/>
      <c r="O225" s="24"/>
    </row>
    <row r="226" spans="4:15" ht="49.5" hidden="1" x14ac:dyDescent="0.3">
      <c r="D226" s="72">
        <v>183</v>
      </c>
      <c r="E226" s="76">
        <v>133</v>
      </c>
      <c r="F226" s="21" t="s">
        <v>324</v>
      </c>
      <c r="G226" s="28" t="s">
        <v>325</v>
      </c>
      <c r="H226" s="83">
        <v>3</v>
      </c>
      <c r="I226" s="84" t="s">
        <v>164</v>
      </c>
      <c r="J226" s="23" t="s">
        <v>326</v>
      </c>
      <c r="K226" s="23"/>
      <c r="L226" s="23"/>
      <c r="M226" s="23" t="s">
        <v>326</v>
      </c>
      <c r="N226" s="23"/>
      <c r="O226" s="24"/>
    </row>
    <row r="227" spans="4:15" ht="33" hidden="1" x14ac:dyDescent="0.3">
      <c r="D227" s="72">
        <v>184</v>
      </c>
      <c r="E227" s="76">
        <v>134</v>
      </c>
      <c r="F227" s="21" t="s">
        <v>327</v>
      </c>
      <c r="G227" s="29" t="s">
        <v>328</v>
      </c>
      <c r="H227" s="83">
        <v>3</v>
      </c>
      <c r="I227" s="84" t="s">
        <v>164</v>
      </c>
      <c r="J227" s="23" t="s">
        <v>326</v>
      </c>
      <c r="K227" s="23"/>
      <c r="L227" s="23"/>
      <c r="M227" s="23" t="s">
        <v>326</v>
      </c>
      <c r="N227" s="23"/>
      <c r="O227" s="24"/>
    </row>
    <row r="228" spans="4:15" ht="33" hidden="1" x14ac:dyDescent="0.3">
      <c r="D228" s="72">
        <v>185</v>
      </c>
      <c r="E228" s="76">
        <v>135</v>
      </c>
      <c r="F228" s="21" t="s">
        <v>329</v>
      </c>
      <c r="G228" s="29" t="s">
        <v>330</v>
      </c>
      <c r="H228" s="83">
        <v>3</v>
      </c>
      <c r="I228" s="84" t="s">
        <v>164</v>
      </c>
      <c r="J228" s="23" t="s">
        <v>326</v>
      </c>
      <c r="K228" s="23"/>
      <c r="L228" s="23"/>
      <c r="M228" s="23" t="s">
        <v>326</v>
      </c>
      <c r="N228" s="23"/>
      <c r="O228" s="24"/>
    </row>
    <row r="229" spans="4:15" ht="33" hidden="1" x14ac:dyDescent="0.3">
      <c r="D229" s="72">
        <v>186</v>
      </c>
      <c r="E229" s="76">
        <v>136</v>
      </c>
      <c r="F229" s="21" t="s">
        <v>331</v>
      </c>
      <c r="G229" s="29" t="s">
        <v>332</v>
      </c>
      <c r="H229" s="83">
        <v>3</v>
      </c>
      <c r="I229" s="84" t="s">
        <v>164</v>
      </c>
      <c r="J229" s="23" t="s">
        <v>326</v>
      </c>
      <c r="K229" s="23"/>
      <c r="L229" s="23"/>
      <c r="M229" s="23" t="s">
        <v>326</v>
      </c>
      <c r="N229" s="23"/>
      <c r="O229" s="24"/>
    </row>
    <row r="230" spans="4:15" ht="99" hidden="1" x14ac:dyDescent="0.3">
      <c r="D230" s="72">
        <v>187</v>
      </c>
      <c r="E230" s="76">
        <v>137</v>
      </c>
      <c r="F230" s="21" t="s">
        <v>333</v>
      </c>
      <c r="G230" s="29" t="s">
        <v>334</v>
      </c>
      <c r="H230" s="83">
        <v>3</v>
      </c>
      <c r="I230" s="84" t="s">
        <v>164</v>
      </c>
      <c r="J230" s="23" t="s">
        <v>326</v>
      </c>
      <c r="K230" s="23"/>
      <c r="L230" s="23"/>
      <c r="M230" s="23" t="s">
        <v>326</v>
      </c>
      <c r="N230" s="23"/>
      <c r="O230" s="24"/>
    </row>
    <row r="231" spans="4:15" ht="33" hidden="1" x14ac:dyDescent="0.3">
      <c r="D231" s="72">
        <v>188</v>
      </c>
      <c r="E231" s="76">
        <v>138</v>
      </c>
      <c r="F231" s="21" t="s">
        <v>335</v>
      </c>
      <c r="G231" s="29" t="s">
        <v>336</v>
      </c>
      <c r="H231" s="83">
        <v>3</v>
      </c>
      <c r="I231" s="84" t="s">
        <v>164</v>
      </c>
      <c r="J231" s="23" t="s">
        <v>326</v>
      </c>
      <c r="K231" s="23"/>
      <c r="L231" s="23"/>
      <c r="M231" s="23" t="s">
        <v>326</v>
      </c>
      <c r="N231" s="23"/>
      <c r="O231" s="24"/>
    </row>
    <row r="232" spans="4:15" ht="82.5" hidden="1" x14ac:dyDescent="0.3">
      <c r="D232" s="72">
        <v>189</v>
      </c>
      <c r="E232" s="76">
        <v>139</v>
      </c>
      <c r="F232" s="21" t="s">
        <v>337</v>
      </c>
      <c r="G232" s="29" t="s">
        <v>338</v>
      </c>
      <c r="H232" s="83">
        <v>3</v>
      </c>
      <c r="I232" s="84" t="s">
        <v>164</v>
      </c>
      <c r="J232" s="23" t="s">
        <v>326</v>
      </c>
      <c r="K232" s="23"/>
      <c r="L232" s="23"/>
      <c r="M232" s="23" t="s">
        <v>326</v>
      </c>
      <c r="N232" s="23"/>
      <c r="O232" s="24"/>
    </row>
    <row r="233" spans="4:15" ht="49.5" hidden="1" x14ac:dyDescent="0.3">
      <c r="D233" s="72">
        <v>190</v>
      </c>
      <c r="E233" s="76">
        <v>140</v>
      </c>
      <c r="F233" s="21" t="s">
        <v>339</v>
      </c>
      <c r="G233" s="29" t="s">
        <v>340</v>
      </c>
      <c r="H233" s="83">
        <v>3</v>
      </c>
      <c r="I233" s="84" t="s">
        <v>164</v>
      </c>
      <c r="J233" s="23" t="s">
        <v>326</v>
      </c>
      <c r="K233" s="23"/>
      <c r="L233" s="23"/>
      <c r="M233" s="23" t="s">
        <v>326</v>
      </c>
      <c r="N233" s="23"/>
      <c r="O233" s="24"/>
    </row>
    <row r="234" spans="4:15" ht="49.5" hidden="1" x14ac:dyDescent="0.3">
      <c r="D234" s="72">
        <v>191</v>
      </c>
      <c r="E234" s="76">
        <v>141</v>
      </c>
      <c r="F234" s="21" t="s">
        <v>341</v>
      </c>
      <c r="G234" s="29" t="s">
        <v>342</v>
      </c>
      <c r="H234" s="83">
        <v>3</v>
      </c>
      <c r="I234" s="84" t="s">
        <v>164</v>
      </c>
      <c r="J234" s="23" t="s">
        <v>326</v>
      </c>
      <c r="K234" s="23"/>
      <c r="L234" s="23"/>
      <c r="M234" s="23" t="s">
        <v>326</v>
      </c>
      <c r="N234" s="23"/>
      <c r="O234" s="24"/>
    </row>
    <row r="235" spans="4:15" ht="38.25" hidden="1" customHeight="1" x14ac:dyDescent="0.3">
      <c r="D235" s="72"/>
      <c r="E235" s="137"/>
      <c r="F235" s="137"/>
      <c r="G235" s="136" t="s">
        <v>343</v>
      </c>
      <c r="H235" s="34">
        <f>H236+H237+H238+H239</f>
        <v>12</v>
      </c>
      <c r="I235" s="90"/>
      <c r="J235" s="148"/>
      <c r="K235" s="148"/>
      <c r="L235" s="23"/>
      <c r="M235" s="23"/>
      <c r="N235" s="23"/>
      <c r="O235" s="24"/>
    </row>
    <row r="236" spans="4:15" ht="49.5" hidden="1" x14ac:dyDescent="0.3">
      <c r="D236" s="72">
        <v>192</v>
      </c>
      <c r="E236" s="76">
        <v>142</v>
      </c>
      <c r="F236" s="21" t="s">
        <v>344</v>
      </c>
      <c r="G236" s="29" t="s">
        <v>345</v>
      </c>
      <c r="H236" s="83">
        <v>3</v>
      </c>
      <c r="I236" s="84" t="s">
        <v>164</v>
      </c>
      <c r="J236" s="23" t="s">
        <v>326</v>
      </c>
      <c r="K236" s="23"/>
      <c r="L236" s="23"/>
      <c r="M236" s="23" t="s">
        <v>326</v>
      </c>
      <c r="N236" s="23"/>
      <c r="O236" s="24"/>
    </row>
    <row r="237" spans="4:15" ht="49.5" hidden="1" x14ac:dyDescent="0.3">
      <c r="D237" s="72">
        <v>193</v>
      </c>
      <c r="E237" s="76">
        <v>143</v>
      </c>
      <c r="F237" s="21" t="s">
        <v>346</v>
      </c>
      <c r="G237" s="29" t="s">
        <v>347</v>
      </c>
      <c r="H237" s="83">
        <v>3</v>
      </c>
      <c r="I237" s="84" t="s">
        <v>164</v>
      </c>
      <c r="J237" s="23" t="s">
        <v>326</v>
      </c>
      <c r="K237" s="23"/>
      <c r="L237" s="23"/>
      <c r="M237" s="23" t="s">
        <v>326</v>
      </c>
      <c r="N237" s="23"/>
      <c r="O237" s="24"/>
    </row>
    <row r="238" spans="4:15" ht="49.5" hidden="1" x14ac:dyDescent="0.3">
      <c r="D238" s="72">
        <v>194</v>
      </c>
      <c r="E238" s="76">
        <v>144</v>
      </c>
      <c r="F238" s="21" t="s">
        <v>348</v>
      </c>
      <c r="G238" s="29" t="s">
        <v>349</v>
      </c>
      <c r="H238" s="83">
        <v>3</v>
      </c>
      <c r="I238" s="84" t="s">
        <v>164</v>
      </c>
      <c r="J238" s="23" t="s">
        <v>326</v>
      </c>
      <c r="K238" s="23"/>
      <c r="L238" s="23"/>
      <c r="M238" s="23" t="s">
        <v>326</v>
      </c>
      <c r="N238" s="23"/>
      <c r="O238" s="24"/>
    </row>
    <row r="239" spans="4:15" ht="82.5" hidden="1" x14ac:dyDescent="0.3">
      <c r="D239" s="72">
        <v>195</v>
      </c>
      <c r="E239" s="76">
        <v>145</v>
      </c>
      <c r="F239" s="21" t="s">
        <v>350</v>
      </c>
      <c r="G239" s="29" t="s">
        <v>351</v>
      </c>
      <c r="H239" s="83">
        <v>3</v>
      </c>
      <c r="I239" s="84" t="s">
        <v>164</v>
      </c>
      <c r="J239" s="23" t="s">
        <v>326</v>
      </c>
      <c r="K239" s="23"/>
      <c r="L239" s="23"/>
      <c r="M239" s="23" t="s">
        <v>326</v>
      </c>
      <c r="N239" s="23"/>
      <c r="O239" s="24"/>
    </row>
    <row r="240" spans="4:15" ht="39.75" hidden="1" customHeight="1" x14ac:dyDescent="0.3">
      <c r="D240" s="72"/>
      <c r="E240" s="137"/>
      <c r="F240" s="137"/>
      <c r="G240" s="136" t="s">
        <v>352</v>
      </c>
      <c r="H240" s="34">
        <f>H241+H242</f>
        <v>6</v>
      </c>
      <c r="I240" s="90"/>
      <c r="J240" s="23"/>
      <c r="K240" s="148"/>
      <c r="L240" s="23"/>
      <c r="M240" s="23"/>
      <c r="N240" s="23"/>
      <c r="O240" s="24"/>
    </row>
    <row r="241" spans="4:15" ht="99" hidden="1" x14ac:dyDescent="0.3">
      <c r="D241" s="72">
        <v>196</v>
      </c>
      <c r="E241" s="76">
        <v>146</v>
      </c>
      <c r="F241" s="21" t="s">
        <v>353</v>
      </c>
      <c r="G241" s="29" t="s">
        <v>354</v>
      </c>
      <c r="H241" s="83">
        <v>3</v>
      </c>
      <c r="I241" s="84" t="s">
        <v>164</v>
      </c>
      <c r="J241" s="23" t="s">
        <v>326</v>
      </c>
      <c r="K241" s="23"/>
      <c r="L241" s="23"/>
      <c r="M241" s="23" t="s">
        <v>326</v>
      </c>
      <c r="N241" s="23"/>
      <c r="O241" s="24"/>
    </row>
    <row r="242" spans="4:15" ht="66" hidden="1" x14ac:dyDescent="0.3">
      <c r="D242" s="72">
        <v>197</v>
      </c>
      <c r="E242" s="76">
        <v>147</v>
      </c>
      <c r="F242" s="21" t="s">
        <v>355</v>
      </c>
      <c r="G242" s="29" t="s">
        <v>356</v>
      </c>
      <c r="H242" s="83">
        <v>3</v>
      </c>
      <c r="I242" s="84" t="s">
        <v>164</v>
      </c>
      <c r="J242" s="23" t="s">
        <v>326</v>
      </c>
      <c r="K242" s="23"/>
      <c r="L242" s="23"/>
      <c r="M242" s="23" t="s">
        <v>326</v>
      </c>
      <c r="N242" s="23"/>
      <c r="O242" s="24"/>
    </row>
    <row r="243" spans="4:15" ht="35.25" hidden="1" customHeight="1" x14ac:dyDescent="0.3">
      <c r="D243" s="72"/>
      <c r="E243" s="137"/>
      <c r="F243" s="137"/>
      <c r="G243" s="136" t="s">
        <v>357</v>
      </c>
      <c r="H243" s="91">
        <f>H244+H245+H246</f>
        <v>9</v>
      </c>
      <c r="I243" s="92"/>
      <c r="J243" s="23"/>
      <c r="K243" s="23"/>
      <c r="L243" s="23"/>
      <c r="M243" s="23"/>
      <c r="N243" s="23"/>
      <c r="O243" s="24"/>
    </row>
    <row r="244" spans="4:15" ht="49.5" hidden="1" x14ac:dyDescent="0.3">
      <c r="D244" s="72">
        <v>198</v>
      </c>
      <c r="E244" s="76">
        <v>148</v>
      </c>
      <c r="F244" s="21" t="s">
        <v>358</v>
      </c>
      <c r="G244" s="29" t="s">
        <v>359</v>
      </c>
      <c r="H244" s="83">
        <v>3</v>
      </c>
      <c r="I244" s="84" t="s">
        <v>164</v>
      </c>
      <c r="J244" s="23" t="s">
        <v>326</v>
      </c>
      <c r="K244" s="23"/>
      <c r="L244" s="23"/>
      <c r="M244" s="23" t="s">
        <v>326</v>
      </c>
      <c r="N244" s="23"/>
      <c r="O244" s="24"/>
    </row>
    <row r="245" spans="4:15" ht="49.5" hidden="1" x14ac:dyDescent="0.3">
      <c r="D245" s="72">
        <v>199</v>
      </c>
      <c r="E245" s="76">
        <v>149</v>
      </c>
      <c r="F245" s="21" t="s">
        <v>360</v>
      </c>
      <c r="G245" s="29" t="s">
        <v>361</v>
      </c>
      <c r="H245" s="83">
        <v>3</v>
      </c>
      <c r="I245" s="84" t="s">
        <v>164</v>
      </c>
      <c r="J245" s="23" t="s">
        <v>326</v>
      </c>
      <c r="K245" s="23"/>
      <c r="L245" s="23"/>
      <c r="M245" s="23" t="s">
        <v>326</v>
      </c>
      <c r="N245" s="23"/>
      <c r="O245" s="24"/>
    </row>
    <row r="246" spans="4:15" ht="66" hidden="1" x14ac:dyDescent="0.3">
      <c r="D246" s="72">
        <v>200</v>
      </c>
      <c r="E246" s="76">
        <v>150</v>
      </c>
      <c r="F246" s="21" t="s">
        <v>362</v>
      </c>
      <c r="G246" s="29" t="s">
        <v>363</v>
      </c>
      <c r="H246" s="83">
        <v>3</v>
      </c>
      <c r="I246" s="84" t="s">
        <v>164</v>
      </c>
      <c r="J246" s="23" t="s">
        <v>326</v>
      </c>
      <c r="K246" s="23"/>
      <c r="L246" s="23"/>
      <c r="M246" s="23" t="s">
        <v>326</v>
      </c>
      <c r="N246" s="23"/>
      <c r="O246" s="24"/>
    </row>
    <row r="247" spans="4:15" ht="36" hidden="1" customHeight="1" x14ac:dyDescent="0.3">
      <c r="D247" s="72"/>
      <c r="E247" s="137"/>
      <c r="F247" s="137"/>
      <c r="G247" s="136" t="s">
        <v>364</v>
      </c>
      <c r="H247" s="91">
        <f>H248+H249</f>
        <v>6</v>
      </c>
      <c r="I247" s="92"/>
      <c r="J247" s="23"/>
      <c r="K247" s="23"/>
      <c r="L247" s="23"/>
      <c r="M247" s="23"/>
      <c r="N247" s="23"/>
      <c r="O247" s="24"/>
    </row>
    <row r="248" spans="4:15" ht="99" hidden="1" x14ac:dyDescent="0.3">
      <c r="D248" s="72">
        <v>201</v>
      </c>
      <c r="E248" s="76">
        <v>151</v>
      </c>
      <c r="F248" s="21" t="s">
        <v>365</v>
      </c>
      <c r="G248" s="29" t="s">
        <v>366</v>
      </c>
      <c r="H248" s="83">
        <v>3</v>
      </c>
      <c r="I248" s="84" t="s">
        <v>164</v>
      </c>
      <c r="J248" s="23" t="s">
        <v>326</v>
      </c>
      <c r="K248" s="23"/>
      <c r="L248" s="23"/>
      <c r="M248" s="23" t="s">
        <v>326</v>
      </c>
      <c r="N248" s="23"/>
      <c r="O248" s="24"/>
    </row>
    <row r="249" spans="4:15" ht="66" hidden="1" x14ac:dyDescent="0.3">
      <c r="D249" s="72">
        <v>202</v>
      </c>
      <c r="E249" s="76">
        <v>152</v>
      </c>
      <c r="F249" s="21" t="s">
        <v>367</v>
      </c>
      <c r="G249" s="29" t="s">
        <v>368</v>
      </c>
      <c r="H249" s="83">
        <v>3</v>
      </c>
      <c r="I249" s="84" t="s">
        <v>164</v>
      </c>
      <c r="J249" s="23" t="s">
        <v>326</v>
      </c>
      <c r="K249" s="23"/>
      <c r="L249" s="23"/>
      <c r="M249" s="23" t="s">
        <v>326</v>
      </c>
      <c r="N249" s="23"/>
      <c r="O249" s="24"/>
    </row>
    <row r="250" spans="4:15" ht="51" hidden="1" customHeight="1" x14ac:dyDescent="0.3">
      <c r="D250" s="72"/>
      <c r="E250" s="18"/>
      <c r="F250" s="18"/>
      <c r="G250" s="55" t="s">
        <v>369</v>
      </c>
      <c r="H250" s="34">
        <f>H251+H252+H253+H254+H255</f>
        <v>15</v>
      </c>
      <c r="I250" s="90"/>
      <c r="J250" s="23"/>
      <c r="K250" s="148"/>
      <c r="L250" s="23"/>
      <c r="M250" s="23"/>
      <c r="N250" s="23"/>
      <c r="O250" s="24"/>
    </row>
    <row r="251" spans="4:15" ht="66" hidden="1" x14ac:dyDescent="0.3">
      <c r="D251" s="72">
        <v>203</v>
      </c>
      <c r="E251" s="76">
        <v>153</v>
      </c>
      <c r="F251" s="21" t="s">
        <v>370</v>
      </c>
      <c r="G251" s="29" t="s">
        <v>371</v>
      </c>
      <c r="H251" s="83">
        <v>3</v>
      </c>
      <c r="I251" s="84" t="s">
        <v>164</v>
      </c>
      <c r="J251" s="23" t="s">
        <v>326</v>
      </c>
      <c r="K251" s="23"/>
      <c r="L251" s="23"/>
      <c r="M251" s="23" t="s">
        <v>326</v>
      </c>
      <c r="N251" s="23"/>
      <c r="O251" s="24"/>
    </row>
    <row r="252" spans="4:15" ht="66" hidden="1" x14ac:dyDescent="0.3">
      <c r="D252" s="72">
        <v>204</v>
      </c>
      <c r="E252" s="76">
        <v>154</v>
      </c>
      <c r="F252" s="21" t="s">
        <v>372</v>
      </c>
      <c r="G252" s="29" t="s">
        <v>373</v>
      </c>
      <c r="H252" s="83">
        <v>3</v>
      </c>
      <c r="I252" s="84" t="s">
        <v>164</v>
      </c>
      <c r="J252" s="23" t="s">
        <v>326</v>
      </c>
      <c r="K252" s="23"/>
      <c r="L252" s="23"/>
      <c r="M252" s="23" t="s">
        <v>326</v>
      </c>
      <c r="N252" s="23"/>
      <c r="O252" s="24"/>
    </row>
    <row r="253" spans="4:15" ht="148.5" hidden="1" x14ac:dyDescent="0.3">
      <c r="D253" s="72">
        <v>205</v>
      </c>
      <c r="E253" s="76">
        <v>155</v>
      </c>
      <c r="F253" s="21" t="s">
        <v>374</v>
      </c>
      <c r="G253" s="29" t="s">
        <v>375</v>
      </c>
      <c r="H253" s="83">
        <v>3</v>
      </c>
      <c r="I253" s="84" t="s">
        <v>164</v>
      </c>
      <c r="J253" s="23" t="s">
        <v>326</v>
      </c>
      <c r="K253" s="23"/>
      <c r="L253" s="23"/>
      <c r="M253" s="23" t="s">
        <v>326</v>
      </c>
      <c r="N253" s="23"/>
      <c r="O253" s="24"/>
    </row>
    <row r="254" spans="4:15" ht="115.5" hidden="1" x14ac:dyDescent="0.3">
      <c r="D254" s="72">
        <v>206</v>
      </c>
      <c r="E254" s="76">
        <v>156</v>
      </c>
      <c r="F254" s="21" t="s">
        <v>376</v>
      </c>
      <c r="G254" s="29" t="s">
        <v>377</v>
      </c>
      <c r="H254" s="83">
        <v>3</v>
      </c>
      <c r="I254" s="84" t="s">
        <v>164</v>
      </c>
      <c r="J254" s="23" t="s">
        <v>326</v>
      </c>
      <c r="K254" s="23"/>
      <c r="L254" s="23"/>
      <c r="M254" s="23" t="s">
        <v>326</v>
      </c>
      <c r="N254" s="23"/>
      <c r="O254" s="24"/>
    </row>
    <row r="255" spans="4:15" ht="66" hidden="1" x14ac:dyDescent="0.3">
      <c r="D255" s="72">
        <v>207</v>
      </c>
      <c r="E255" s="76">
        <v>157</v>
      </c>
      <c r="F255" s="21" t="s">
        <v>378</v>
      </c>
      <c r="G255" s="29" t="s">
        <v>379</v>
      </c>
      <c r="H255" s="83">
        <v>3</v>
      </c>
      <c r="I255" s="84" t="s">
        <v>164</v>
      </c>
      <c r="J255" s="23" t="s">
        <v>326</v>
      </c>
      <c r="K255" s="23"/>
      <c r="L255" s="23"/>
      <c r="M255" s="23" t="s">
        <v>326</v>
      </c>
      <c r="N255" s="23"/>
      <c r="O255" s="24"/>
    </row>
    <row r="256" spans="4:15" ht="41.25" hidden="1" customHeight="1" x14ac:dyDescent="0.3">
      <c r="D256" s="72"/>
      <c r="E256" s="18"/>
      <c r="F256" s="18"/>
      <c r="G256" s="55" t="s">
        <v>380</v>
      </c>
      <c r="H256" s="91">
        <f>H257+H258+H259+H260</f>
        <v>12</v>
      </c>
      <c r="I256" s="92"/>
      <c r="J256" s="23"/>
      <c r="K256" s="23"/>
      <c r="L256" s="23"/>
      <c r="M256" s="23"/>
      <c r="N256" s="23"/>
      <c r="O256" s="24"/>
    </row>
    <row r="257" spans="4:20" ht="49.5" hidden="1" x14ac:dyDescent="0.3">
      <c r="D257" s="72">
        <v>208</v>
      </c>
      <c r="E257" s="76">
        <v>158</v>
      </c>
      <c r="F257" s="21" t="s">
        <v>381</v>
      </c>
      <c r="G257" s="29" t="s">
        <v>382</v>
      </c>
      <c r="H257" s="83">
        <v>3</v>
      </c>
      <c r="I257" s="84" t="s">
        <v>164</v>
      </c>
      <c r="J257" s="23" t="s">
        <v>326</v>
      </c>
      <c r="K257" s="23"/>
      <c r="L257" s="23"/>
      <c r="M257" s="23" t="s">
        <v>326</v>
      </c>
      <c r="N257" s="23"/>
      <c r="O257" s="24"/>
    </row>
    <row r="258" spans="4:20" ht="66" hidden="1" x14ac:dyDescent="0.3">
      <c r="D258" s="72">
        <v>209</v>
      </c>
      <c r="E258" s="76">
        <v>159</v>
      </c>
      <c r="F258" s="21" t="s">
        <v>383</v>
      </c>
      <c r="G258" s="29" t="s">
        <v>384</v>
      </c>
      <c r="H258" s="83">
        <v>3</v>
      </c>
      <c r="I258" s="84" t="s">
        <v>164</v>
      </c>
      <c r="J258" s="23" t="s">
        <v>326</v>
      </c>
      <c r="K258" s="23"/>
      <c r="L258" s="23"/>
      <c r="M258" s="23" t="s">
        <v>326</v>
      </c>
      <c r="N258" s="23"/>
      <c r="O258" s="24"/>
    </row>
    <row r="259" spans="4:20" ht="132" hidden="1" x14ac:dyDescent="0.3">
      <c r="D259" s="72">
        <v>210</v>
      </c>
      <c r="E259" s="76">
        <v>160</v>
      </c>
      <c r="F259" s="21" t="s">
        <v>385</v>
      </c>
      <c r="G259" s="29" t="s">
        <v>386</v>
      </c>
      <c r="H259" s="83">
        <v>3</v>
      </c>
      <c r="I259" s="84" t="s">
        <v>164</v>
      </c>
      <c r="J259" s="23" t="s">
        <v>326</v>
      </c>
      <c r="K259" s="23"/>
      <c r="L259" s="23"/>
      <c r="M259" s="23" t="s">
        <v>326</v>
      </c>
      <c r="N259" s="23"/>
      <c r="O259" s="24"/>
    </row>
    <row r="260" spans="4:20" ht="49.5" hidden="1" x14ac:dyDescent="0.3">
      <c r="D260" s="72">
        <v>211</v>
      </c>
      <c r="E260" s="93">
        <v>161</v>
      </c>
      <c r="F260" s="94" t="s">
        <v>387</v>
      </c>
      <c r="G260" s="95" t="s">
        <v>388</v>
      </c>
      <c r="H260" s="96">
        <v>3</v>
      </c>
      <c r="I260" s="84" t="s">
        <v>164</v>
      </c>
      <c r="J260" s="23" t="s">
        <v>326</v>
      </c>
      <c r="K260" s="97"/>
      <c r="L260" s="97"/>
      <c r="M260" s="23" t="s">
        <v>326</v>
      </c>
      <c r="N260" s="97"/>
      <c r="O260" s="98"/>
    </row>
    <row r="261" spans="4:20" hidden="1" x14ac:dyDescent="0.3">
      <c r="D261" s="138"/>
      <c r="E261" s="138"/>
      <c r="F261" s="138"/>
      <c r="G261" s="138" t="s">
        <v>186</v>
      </c>
      <c r="H261" s="139"/>
      <c r="I261" s="139"/>
      <c r="J261" s="139"/>
      <c r="K261" s="139"/>
      <c r="L261" s="139"/>
      <c r="M261" s="139"/>
      <c r="N261" s="139"/>
      <c r="O261" s="140"/>
    </row>
    <row r="262" spans="4:20" s="58" customFormat="1" ht="50.25" hidden="1" customHeight="1" x14ac:dyDescent="0.25">
      <c r="D262" s="72"/>
      <c r="E262" s="8"/>
      <c r="F262" s="8"/>
      <c r="G262" s="9" t="s">
        <v>187</v>
      </c>
      <c r="H262" s="78">
        <f>SUM(H263:H268)</f>
        <v>18</v>
      </c>
      <c r="I262" s="13"/>
      <c r="J262" s="23"/>
      <c r="K262" s="23"/>
      <c r="L262" s="23"/>
      <c r="M262" s="23"/>
      <c r="N262" s="23"/>
      <c r="O262" s="24"/>
      <c r="P262" s="69"/>
      <c r="Q262" s="69"/>
      <c r="R262" s="69"/>
      <c r="S262" s="69"/>
      <c r="T262" s="70"/>
    </row>
    <row r="263" spans="4:20" s="58" customFormat="1" ht="49.5" hidden="1" x14ac:dyDescent="0.25">
      <c r="D263" s="77">
        <v>212</v>
      </c>
      <c r="E263" s="217">
        <v>162</v>
      </c>
      <c r="F263" s="56" t="s">
        <v>188</v>
      </c>
      <c r="G263" s="11" t="s">
        <v>189</v>
      </c>
      <c r="H263" s="99">
        <v>3</v>
      </c>
      <c r="I263" s="17" t="s">
        <v>190</v>
      </c>
      <c r="J263" s="23" t="s">
        <v>19</v>
      </c>
      <c r="K263" s="23"/>
      <c r="L263" s="23"/>
      <c r="M263" s="23"/>
      <c r="N263" s="23"/>
      <c r="O263" s="24"/>
      <c r="P263" s="69"/>
      <c r="Q263" s="69"/>
      <c r="R263" s="69"/>
      <c r="S263" s="69"/>
      <c r="T263" s="70"/>
    </row>
    <row r="264" spans="4:20" s="58" customFormat="1" ht="49.5" hidden="1" x14ac:dyDescent="0.25">
      <c r="D264" s="77">
        <v>213</v>
      </c>
      <c r="E264" s="218"/>
      <c r="F264" s="56" t="s">
        <v>188</v>
      </c>
      <c r="G264" s="11" t="s">
        <v>189</v>
      </c>
      <c r="H264" s="99">
        <v>3</v>
      </c>
      <c r="I264" s="17" t="s">
        <v>190</v>
      </c>
      <c r="J264" s="23" t="s">
        <v>320</v>
      </c>
      <c r="K264" s="23" t="s">
        <v>320</v>
      </c>
      <c r="L264" s="23"/>
      <c r="M264" s="23"/>
      <c r="N264" s="23"/>
      <c r="O264" s="24"/>
      <c r="P264" s="69"/>
      <c r="Q264" s="69"/>
      <c r="R264" s="69"/>
      <c r="S264" s="69"/>
      <c r="T264" s="70"/>
    </row>
    <row r="265" spans="4:20" s="58" customFormat="1" ht="66" hidden="1" x14ac:dyDescent="0.25">
      <c r="D265" s="77">
        <v>214</v>
      </c>
      <c r="E265" s="217">
        <v>163</v>
      </c>
      <c r="F265" s="56" t="s">
        <v>191</v>
      </c>
      <c r="G265" s="11" t="s">
        <v>192</v>
      </c>
      <c r="H265" s="99">
        <v>3</v>
      </c>
      <c r="I265" s="17" t="s">
        <v>190</v>
      </c>
      <c r="J265" s="23" t="s">
        <v>19</v>
      </c>
      <c r="K265" s="23"/>
      <c r="L265" s="23"/>
      <c r="M265" s="23"/>
      <c r="N265" s="23"/>
      <c r="O265" s="24"/>
      <c r="P265" s="69"/>
      <c r="Q265" s="69"/>
      <c r="R265" s="69"/>
      <c r="S265" s="69"/>
      <c r="T265" s="70"/>
    </row>
    <row r="266" spans="4:20" s="58" customFormat="1" ht="66" hidden="1" x14ac:dyDescent="0.25">
      <c r="D266" s="77">
        <v>215</v>
      </c>
      <c r="E266" s="218"/>
      <c r="F266" s="56" t="s">
        <v>191</v>
      </c>
      <c r="G266" s="11" t="s">
        <v>192</v>
      </c>
      <c r="H266" s="99">
        <v>3</v>
      </c>
      <c r="I266" s="17" t="s">
        <v>190</v>
      </c>
      <c r="J266" s="23" t="s">
        <v>320</v>
      </c>
      <c r="K266" s="23" t="s">
        <v>320</v>
      </c>
      <c r="L266" s="23"/>
      <c r="M266" s="23"/>
      <c r="N266" s="23"/>
      <c r="O266" s="24"/>
      <c r="P266" s="69"/>
      <c r="Q266" s="69"/>
      <c r="R266" s="69"/>
      <c r="S266" s="69"/>
      <c r="T266" s="70"/>
    </row>
    <row r="267" spans="4:20" s="58" customFormat="1" ht="49.5" hidden="1" x14ac:dyDescent="0.25">
      <c r="D267" s="77">
        <v>216</v>
      </c>
      <c r="E267" s="217">
        <v>164</v>
      </c>
      <c r="F267" s="56" t="s">
        <v>193</v>
      </c>
      <c r="G267" s="11" t="s">
        <v>194</v>
      </c>
      <c r="H267" s="99">
        <v>3</v>
      </c>
      <c r="I267" s="17" t="s">
        <v>190</v>
      </c>
      <c r="J267" s="23" t="s">
        <v>19</v>
      </c>
      <c r="K267" s="23"/>
      <c r="L267" s="23"/>
      <c r="M267" s="23"/>
      <c r="N267" s="23"/>
      <c r="O267" s="24"/>
      <c r="P267" s="69"/>
      <c r="Q267" s="69"/>
      <c r="R267" s="69"/>
      <c r="S267" s="69"/>
      <c r="T267" s="70"/>
    </row>
    <row r="268" spans="4:20" s="58" customFormat="1" ht="49.5" hidden="1" x14ac:dyDescent="0.25">
      <c r="D268" s="77">
        <v>217</v>
      </c>
      <c r="E268" s="218"/>
      <c r="F268" s="56" t="s">
        <v>193</v>
      </c>
      <c r="G268" s="11" t="s">
        <v>194</v>
      </c>
      <c r="H268" s="99">
        <v>3</v>
      </c>
      <c r="I268" s="17" t="s">
        <v>190</v>
      </c>
      <c r="J268" s="23" t="s">
        <v>320</v>
      </c>
      <c r="K268" s="23" t="s">
        <v>320</v>
      </c>
      <c r="L268" s="23"/>
      <c r="M268" s="23"/>
      <c r="N268" s="23"/>
      <c r="O268" s="24"/>
      <c r="P268" s="69"/>
      <c r="Q268" s="69"/>
      <c r="R268" s="69"/>
      <c r="S268" s="69"/>
      <c r="T268" s="70"/>
    </row>
    <row r="269" spans="4:20" s="58" customFormat="1" ht="39.75" hidden="1" customHeight="1" x14ac:dyDescent="0.25">
      <c r="D269" s="72"/>
      <c r="E269" s="8"/>
      <c r="F269" s="8"/>
      <c r="G269" s="9" t="s">
        <v>195</v>
      </c>
      <c r="H269" s="78">
        <f>SUM(H270:H277)</f>
        <v>24</v>
      </c>
      <c r="I269" s="13"/>
      <c r="J269" s="23"/>
      <c r="K269" s="23"/>
      <c r="L269" s="23"/>
      <c r="M269" s="23"/>
      <c r="N269" s="23"/>
      <c r="O269" s="24"/>
      <c r="P269" s="69"/>
      <c r="Q269" s="69"/>
      <c r="R269" s="69"/>
      <c r="S269" s="69"/>
      <c r="T269" s="70"/>
    </row>
    <row r="270" spans="4:20" s="58" customFormat="1" ht="49.5" hidden="1" x14ac:dyDescent="0.25">
      <c r="D270" s="77">
        <v>218</v>
      </c>
      <c r="E270" s="217">
        <v>165</v>
      </c>
      <c r="F270" s="56" t="s">
        <v>196</v>
      </c>
      <c r="G270" s="11" t="s">
        <v>197</v>
      </c>
      <c r="H270" s="99">
        <v>3</v>
      </c>
      <c r="I270" s="17" t="s">
        <v>190</v>
      </c>
      <c r="J270" s="23" t="s">
        <v>19</v>
      </c>
      <c r="K270" s="23"/>
      <c r="L270" s="23"/>
      <c r="M270" s="23"/>
      <c r="N270" s="23"/>
      <c r="O270" s="24"/>
      <c r="P270" s="69"/>
      <c r="Q270" s="69"/>
      <c r="R270" s="69"/>
      <c r="S270" s="69"/>
      <c r="T270" s="70"/>
    </row>
    <row r="271" spans="4:20" s="58" customFormat="1" ht="49.5" hidden="1" x14ac:dyDescent="0.25">
      <c r="D271" s="77">
        <v>219</v>
      </c>
      <c r="E271" s="218"/>
      <c r="F271" s="56" t="s">
        <v>196</v>
      </c>
      <c r="G271" s="11" t="s">
        <v>197</v>
      </c>
      <c r="H271" s="99">
        <v>3</v>
      </c>
      <c r="I271" s="17" t="s">
        <v>190</v>
      </c>
      <c r="J271" s="23" t="s">
        <v>320</v>
      </c>
      <c r="K271" s="23" t="s">
        <v>320</v>
      </c>
      <c r="L271" s="23"/>
      <c r="M271" s="23"/>
      <c r="N271" s="23"/>
      <c r="O271" s="24"/>
      <c r="P271" s="69"/>
      <c r="Q271" s="69"/>
      <c r="R271" s="69"/>
      <c r="S271" s="69"/>
      <c r="T271" s="70"/>
    </row>
    <row r="272" spans="4:20" s="58" customFormat="1" ht="49.5" hidden="1" x14ac:dyDescent="0.25">
      <c r="D272" s="77">
        <v>220</v>
      </c>
      <c r="E272" s="217">
        <v>166</v>
      </c>
      <c r="F272" s="56" t="s">
        <v>198</v>
      </c>
      <c r="G272" s="11" t="s">
        <v>199</v>
      </c>
      <c r="H272" s="99">
        <v>3</v>
      </c>
      <c r="I272" s="17" t="s">
        <v>190</v>
      </c>
      <c r="J272" s="23" t="s">
        <v>19</v>
      </c>
      <c r="K272" s="23"/>
      <c r="L272" s="23"/>
      <c r="M272" s="23"/>
      <c r="N272" s="23"/>
      <c r="O272" s="24"/>
      <c r="P272" s="69"/>
      <c r="Q272" s="69"/>
      <c r="R272" s="69"/>
      <c r="S272" s="69"/>
      <c r="T272" s="70"/>
    </row>
    <row r="273" spans="4:20" s="58" customFormat="1" ht="49.5" hidden="1" x14ac:dyDescent="0.25">
      <c r="D273" s="77">
        <v>221</v>
      </c>
      <c r="E273" s="218"/>
      <c r="F273" s="56" t="s">
        <v>198</v>
      </c>
      <c r="G273" s="11" t="s">
        <v>199</v>
      </c>
      <c r="H273" s="99">
        <v>3</v>
      </c>
      <c r="I273" s="17" t="s">
        <v>190</v>
      </c>
      <c r="J273" s="23" t="s">
        <v>320</v>
      </c>
      <c r="K273" s="23" t="s">
        <v>320</v>
      </c>
      <c r="L273" s="23"/>
      <c r="M273" s="23"/>
      <c r="N273" s="23"/>
      <c r="O273" s="24"/>
      <c r="P273" s="69"/>
      <c r="Q273" s="69"/>
      <c r="R273" s="69"/>
      <c r="S273" s="69"/>
      <c r="T273" s="70"/>
    </row>
    <row r="274" spans="4:20" s="58" customFormat="1" ht="66" hidden="1" x14ac:dyDescent="0.25">
      <c r="D274" s="77">
        <v>222</v>
      </c>
      <c r="E274" s="217">
        <v>167</v>
      </c>
      <c r="F274" s="56" t="s">
        <v>200</v>
      </c>
      <c r="G274" s="11" t="s">
        <v>201</v>
      </c>
      <c r="H274" s="99">
        <v>3</v>
      </c>
      <c r="I274" s="17" t="s">
        <v>190</v>
      </c>
      <c r="J274" s="23" t="s">
        <v>19</v>
      </c>
      <c r="K274" s="23"/>
      <c r="L274" s="23"/>
      <c r="M274" s="23"/>
      <c r="N274" s="23"/>
      <c r="O274" s="24"/>
      <c r="P274" s="69"/>
      <c r="Q274" s="69"/>
      <c r="R274" s="69"/>
      <c r="S274" s="69"/>
      <c r="T274" s="70"/>
    </row>
    <row r="275" spans="4:20" s="58" customFormat="1" ht="66" hidden="1" x14ac:dyDescent="0.25">
      <c r="D275" s="77">
        <v>223</v>
      </c>
      <c r="E275" s="218"/>
      <c r="F275" s="56" t="s">
        <v>200</v>
      </c>
      <c r="G275" s="11" t="s">
        <v>201</v>
      </c>
      <c r="H275" s="99">
        <v>3</v>
      </c>
      <c r="I275" s="17" t="s">
        <v>190</v>
      </c>
      <c r="J275" s="23" t="s">
        <v>320</v>
      </c>
      <c r="K275" s="23" t="s">
        <v>320</v>
      </c>
      <c r="L275" s="23"/>
      <c r="M275" s="23"/>
      <c r="N275" s="23"/>
      <c r="O275" s="24"/>
      <c r="P275" s="69"/>
      <c r="Q275" s="69"/>
      <c r="R275" s="69"/>
      <c r="S275" s="69"/>
      <c r="T275" s="70"/>
    </row>
    <row r="276" spans="4:20" s="58" customFormat="1" ht="49.5" hidden="1" x14ac:dyDescent="0.25">
      <c r="D276" s="77">
        <v>224</v>
      </c>
      <c r="E276" s="217">
        <v>168</v>
      </c>
      <c r="F276" s="56" t="s">
        <v>202</v>
      </c>
      <c r="G276" s="11" t="s">
        <v>203</v>
      </c>
      <c r="H276" s="99">
        <v>3</v>
      </c>
      <c r="I276" s="17" t="s">
        <v>190</v>
      </c>
      <c r="J276" s="23" t="s">
        <v>19</v>
      </c>
      <c r="K276" s="23"/>
      <c r="L276" s="23"/>
      <c r="M276" s="23"/>
      <c r="N276" s="23"/>
      <c r="O276" s="24"/>
      <c r="P276" s="69"/>
      <c r="Q276" s="69"/>
      <c r="R276" s="69"/>
      <c r="S276" s="69"/>
      <c r="T276" s="70"/>
    </row>
    <row r="277" spans="4:20" s="58" customFormat="1" ht="49.5" hidden="1" x14ac:dyDescent="0.25">
      <c r="D277" s="77">
        <v>225</v>
      </c>
      <c r="E277" s="218"/>
      <c r="F277" s="56" t="s">
        <v>202</v>
      </c>
      <c r="G277" s="11" t="s">
        <v>203</v>
      </c>
      <c r="H277" s="99">
        <v>3</v>
      </c>
      <c r="I277" s="17" t="s">
        <v>190</v>
      </c>
      <c r="J277" s="23" t="s">
        <v>320</v>
      </c>
      <c r="K277" s="23" t="s">
        <v>320</v>
      </c>
      <c r="L277" s="23"/>
      <c r="M277" s="23"/>
      <c r="N277" s="23"/>
      <c r="O277" s="24"/>
      <c r="P277" s="69"/>
      <c r="Q277" s="69"/>
      <c r="R277" s="69"/>
      <c r="S277" s="69"/>
      <c r="T277" s="70"/>
    </row>
    <row r="278" spans="4:20" s="58" customFormat="1" ht="73.5" hidden="1" customHeight="1" x14ac:dyDescent="0.25">
      <c r="D278" s="72"/>
      <c r="E278" s="8"/>
      <c r="F278" s="8"/>
      <c r="G278" s="9" t="s">
        <v>204</v>
      </c>
      <c r="H278" s="100">
        <f>SUM(H279:H287)</f>
        <v>27</v>
      </c>
      <c r="I278" s="81"/>
      <c r="J278" s="23"/>
      <c r="K278" s="23"/>
      <c r="L278" s="23"/>
      <c r="M278" s="23"/>
      <c r="N278" s="23"/>
      <c r="O278" s="24"/>
      <c r="P278" s="69"/>
      <c r="Q278" s="69"/>
      <c r="R278" s="69"/>
      <c r="S278" s="69"/>
      <c r="T278" s="70"/>
    </row>
    <row r="279" spans="4:20" s="58" customFormat="1" ht="82.5" hidden="1" x14ac:dyDescent="0.25">
      <c r="D279" s="77">
        <v>226</v>
      </c>
      <c r="E279" s="217">
        <v>169</v>
      </c>
      <c r="F279" s="56" t="s">
        <v>205</v>
      </c>
      <c r="G279" s="11" t="s">
        <v>206</v>
      </c>
      <c r="H279" s="99">
        <v>3</v>
      </c>
      <c r="I279" s="17" t="s">
        <v>190</v>
      </c>
      <c r="J279" s="23" t="s">
        <v>19</v>
      </c>
      <c r="K279" s="23"/>
      <c r="L279" s="23"/>
      <c r="M279" s="23"/>
      <c r="N279" s="23"/>
      <c r="O279" s="24"/>
      <c r="P279" s="69"/>
      <c r="Q279" s="69"/>
      <c r="R279" s="69"/>
      <c r="S279" s="69"/>
      <c r="T279" s="70"/>
    </row>
    <row r="280" spans="4:20" s="58" customFormat="1" ht="82.5" hidden="1" x14ac:dyDescent="0.25">
      <c r="D280" s="77">
        <v>227</v>
      </c>
      <c r="E280" s="218"/>
      <c r="F280" s="56" t="s">
        <v>205</v>
      </c>
      <c r="G280" s="11" t="s">
        <v>206</v>
      </c>
      <c r="H280" s="99">
        <v>3</v>
      </c>
      <c r="I280" s="17" t="s">
        <v>190</v>
      </c>
      <c r="J280" s="23" t="s">
        <v>320</v>
      </c>
      <c r="K280" s="23" t="s">
        <v>320</v>
      </c>
      <c r="L280" s="23"/>
      <c r="M280" s="23"/>
      <c r="N280" s="23"/>
      <c r="O280" s="24"/>
      <c r="P280" s="69"/>
      <c r="Q280" s="69"/>
      <c r="R280" s="69"/>
      <c r="S280" s="69"/>
      <c r="T280" s="70"/>
    </row>
    <row r="281" spans="4:20" s="58" customFormat="1" ht="33" hidden="1" x14ac:dyDescent="0.25">
      <c r="D281" s="77">
        <v>228</v>
      </c>
      <c r="E281" s="217">
        <v>170</v>
      </c>
      <c r="F281" s="56" t="s">
        <v>207</v>
      </c>
      <c r="G281" s="11" t="s">
        <v>208</v>
      </c>
      <c r="H281" s="99">
        <v>3</v>
      </c>
      <c r="I281" s="17" t="s">
        <v>190</v>
      </c>
      <c r="J281" s="23" t="s">
        <v>19</v>
      </c>
      <c r="K281" s="23"/>
      <c r="L281" s="23"/>
      <c r="M281" s="23"/>
      <c r="N281" s="23"/>
      <c r="O281" s="24"/>
      <c r="P281" s="69"/>
      <c r="Q281" s="69"/>
      <c r="R281" s="69"/>
      <c r="S281" s="69"/>
      <c r="T281" s="70"/>
    </row>
    <row r="282" spans="4:20" s="58" customFormat="1" ht="33" hidden="1" x14ac:dyDescent="0.25">
      <c r="D282" s="77">
        <v>229</v>
      </c>
      <c r="E282" s="218"/>
      <c r="F282" s="56" t="s">
        <v>207</v>
      </c>
      <c r="G282" s="11" t="s">
        <v>208</v>
      </c>
      <c r="H282" s="99">
        <v>3</v>
      </c>
      <c r="I282" s="17" t="s">
        <v>190</v>
      </c>
      <c r="J282" s="23" t="s">
        <v>320</v>
      </c>
      <c r="K282" s="23" t="s">
        <v>320</v>
      </c>
      <c r="L282" s="23"/>
      <c r="M282" s="23"/>
      <c r="N282" s="23"/>
      <c r="O282" s="24"/>
      <c r="P282" s="69"/>
      <c r="Q282" s="69"/>
      <c r="R282" s="69"/>
      <c r="S282" s="69"/>
      <c r="T282" s="70"/>
    </row>
    <row r="283" spans="4:20" s="58" customFormat="1" ht="49.5" hidden="1" x14ac:dyDescent="0.25">
      <c r="D283" s="77">
        <v>230</v>
      </c>
      <c r="E283" s="217">
        <v>171</v>
      </c>
      <c r="F283" s="56" t="s">
        <v>209</v>
      </c>
      <c r="G283" s="11" t="s">
        <v>210</v>
      </c>
      <c r="H283" s="99">
        <v>3</v>
      </c>
      <c r="I283" s="17" t="s">
        <v>190</v>
      </c>
      <c r="J283" s="23" t="s">
        <v>19</v>
      </c>
      <c r="K283" s="23"/>
      <c r="L283" s="23"/>
      <c r="M283" s="23"/>
      <c r="N283" s="23"/>
      <c r="O283" s="24"/>
      <c r="P283" s="69"/>
      <c r="Q283" s="69"/>
      <c r="R283" s="69"/>
      <c r="S283" s="69"/>
      <c r="T283" s="70"/>
    </row>
    <row r="284" spans="4:20" s="58" customFormat="1" ht="49.5" hidden="1" x14ac:dyDescent="0.25">
      <c r="D284" s="77">
        <v>231</v>
      </c>
      <c r="E284" s="218"/>
      <c r="F284" s="56" t="s">
        <v>209</v>
      </c>
      <c r="G284" s="11" t="s">
        <v>210</v>
      </c>
      <c r="H284" s="99">
        <v>3</v>
      </c>
      <c r="I284" s="17" t="s">
        <v>190</v>
      </c>
      <c r="J284" s="23" t="s">
        <v>320</v>
      </c>
      <c r="K284" s="23" t="s">
        <v>320</v>
      </c>
      <c r="L284" s="23"/>
      <c r="M284" s="23"/>
      <c r="N284" s="23"/>
      <c r="O284" s="24"/>
      <c r="P284" s="69"/>
      <c r="Q284" s="69"/>
      <c r="R284" s="69"/>
      <c r="S284" s="69"/>
      <c r="T284" s="70"/>
    </row>
    <row r="285" spans="4:20" s="58" customFormat="1" ht="66" hidden="1" x14ac:dyDescent="0.25">
      <c r="D285" s="77">
        <v>232</v>
      </c>
      <c r="E285" s="217">
        <v>172</v>
      </c>
      <c r="F285" s="56" t="s">
        <v>211</v>
      </c>
      <c r="G285" s="11" t="s">
        <v>212</v>
      </c>
      <c r="H285" s="99">
        <v>3</v>
      </c>
      <c r="I285" s="17" t="s">
        <v>190</v>
      </c>
      <c r="J285" s="23" t="s">
        <v>19</v>
      </c>
      <c r="K285" s="23"/>
      <c r="L285" s="23"/>
      <c r="M285" s="23"/>
      <c r="N285" s="23"/>
      <c r="O285" s="24"/>
      <c r="P285" s="69"/>
      <c r="Q285" s="69"/>
      <c r="R285" s="69"/>
      <c r="S285" s="69"/>
      <c r="T285" s="70"/>
    </row>
    <row r="286" spans="4:20" s="58" customFormat="1" ht="66" hidden="1" x14ac:dyDescent="0.25">
      <c r="D286" s="77">
        <v>233</v>
      </c>
      <c r="E286" s="215"/>
      <c r="F286" s="56" t="s">
        <v>211</v>
      </c>
      <c r="G286" s="11" t="s">
        <v>212</v>
      </c>
      <c r="H286" s="99">
        <v>3</v>
      </c>
      <c r="I286" s="17" t="s">
        <v>190</v>
      </c>
      <c r="J286" s="23" t="s">
        <v>320</v>
      </c>
      <c r="K286" s="23" t="s">
        <v>320</v>
      </c>
      <c r="L286" s="23"/>
      <c r="M286" s="23"/>
      <c r="N286" s="23"/>
      <c r="O286" s="24"/>
      <c r="P286" s="69"/>
      <c r="Q286" s="69"/>
      <c r="R286" s="69"/>
      <c r="S286" s="69"/>
      <c r="T286" s="70"/>
    </row>
    <row r="287" spans="4:20" s="58" customFormat="1" ht="66" hidden="1" x14ac:dyDescent="0.25">
      <c r="D287" s="77">
        <v>234</v>
      </c>
      <c r="E287" s="218"/>
      <c r="F287" s="56" t="s">
        <v>211</v>
      </c>
      <c r="G287" s="11" t="s">
        <v>212</v>
      </c>
      <c r="H287" s="99">
        <v>3</v>
      </c>
      <c r="I287" s="17" t="s">
        <v>190</v>
      </c>
      <c r="J287" s="23" t="s">
        <v>480</v>
      </c>
      <c r="K287" s="23"/>
      <c r="L287" s="23"/>
      <c r="M287" s="23"/>
      <c r="N287" s="23" t="s">
        <v>480</v>
      </c>
      <c r="O287" s="24"/>
      <c r="P287" s="69"/>
      <c r="Q287" s="69"/>
      <c r="R287" s="69"/>
      <c r="S287" s="69"/>
      <c r="T287" s="70"/>
    </row>
    <row r="288" spans="4:20" s="58" customFormat="1" ht="75" hidden="1" customHeight="1" x14ac:dyDescent="0.25">
      <c r="D288" s="72"/>
      <c r="E288" s="8"/>
      <c r="F288" s="8"/>
      <c r="G288" s="9" t="s">
        <v>213</v>
      </c>
      <c r="H288" s="100">
        <f>SUM(H289:H297)</f>
        <v>27</v>
      </c>
      <c r="I288" s="81"/>
      <c r="J288" s="23"/>
      <c r="K288" s="23"/>
      <c r="L288" s="23"/>
      <c r="M288" s="23"/>
      <c r="N288" s="23"/>
      <c r="O288" s="24"/>
      <c r="P288" s="69"/>
      <c r="Q288" s="69"/>
      <c r="R288" s="69"/>
      <c r="S288" s="69"/>
      <c r="T288" s="70"/>
    </row>
    <row r="289" spans="4:20" s="58" customFormat="1" ht="66" hidden="1" x14ac:dyDescent="0.25">
      <c r="D289" s="77">
        <v>235</v>
      </c>
      <c r="E289" s="217">
        <v>173</v>
      </c>
      <c r="F289" s="56" t="s">
        <v>214</v>
      </c>
      <c r="G289" s="11" t="s">
        <v>215</v>
      </c>
      <c r="H289" s="99">
        <v>3</v>
      </c>
      <c r="I289" s="17" t="s">
        <v>190</v>
      </c>
      <c r="J289" s="23" t="s">
        <v>19</v>
      </c>
      <c r="K289" s="23"/>
      <c r="L289" s="23"/>
      <c r="M289" s="23"/>
      <c r="N289" s="23"/>
      <c r="O289" s="24"/>
      <c r="P289" s="69"/>
      <c r="Q289" s="69"/>
      <c r="R289" s="69"/>
      <c r="S289" s="69"/>
      <c r="T289" s="70"/>
    </row>
    <row r="290" spans="4:20" s="58" customFormat="1" ht="66" hidden="1" x14ac:dyDescent="0.25">
      <c r="D290" s="77">
        <v>236</v>
      </c>
      <c r="E290" s="215"/>
      <c r="F290" s="56" t="s">
        <v>214</v>
      </c>
      <c r="G290" s="11" t="s">
        <v>215</v>
      </c>
      <c r="H290" s="99">
        <v>3</v>
      </c>
      <c r="I290" s="17" t="s">
        <v>190</v>
      </c>
      <c r="J290" s="23" t="s">
        <v>320</v>
      </c>
      <c r="K290" s="23" t="s">
        <v>320</v>
      </c>
      <c r="L290" s="23"/>
      <c r="M290" s="23"/>
      <c r="N290" s="23"/>
      <c r="O290" s="24"/>
      <c r="P290" s="69"/>
      <c r="Q290" s="69"/>
      <c r="R290" s="69"/>
      <c r="S290" s="69"/>
      <c r="T290" s="70"/>
    </row>
    <row r="291" spans="4:20" s="58" customFormat="1" ht="66" hidden="1" x14ac:dyDescent="0.25">
      <c r="D291" s="77">
        <v>237</v>
      </c>
      <c r="E291" s="218"/>
      <c r="F291" s="56" t="s">
        <v>214</v>
      </c>
      <c r="G291" s="11" t="s">
        <v>215</v>
      </c>
      <c r="H291" s="99">
        <v>3</v>
      </c>
      <c r="I291" s="17" t="s">
        <v>190</v>
      </c>
      <c r="J291" s="23" t="s">
        <v>480</v>
      </c>
      <c r="K291" s="23"/>
      <c r="L291" s="23"/>
      <c r="M291" s="23"/>
      <c r="N291" s="23" t="s">
        <v>480</v>
      </c>
      <c r="O291" s="24"/>
      <c r="P291" s="69"/>
      <c r="Q291" s="69"/>
      <c r="R291" s="69"/>
      <c r="S291" s="69"/>
      <c r="T291" s="70"/>
    </row>
    <row r="292" spans="4:20" s="58" customFormat="1" ht="66" hidden="1" x14ac:dyDescent="0.25">
      <c r="D292" s="77">
        <v>238</v>
      </c>
      <c r="E292" s="217">
        <v>174</v>
      </c>
      <c r="F292" s="56" t="s">
        <v>216</v>
      </c>
      <c r="G292" s="11" t="s">
        <v>217</v>
      </c>
      <c r="H292" s="99">
        <v>3</v>
      </c>
      <c r="I292" s="17" t="s">
        <v>190</v>
      </c>
      <c r="J292" s="23" t="s">
        <v>19</v>
      </c>
      <c r="K292" s="23"/>
      <c r="L292" s="23"/>
      <c r="M292" s="23"/>
      <c r="N292" s="23"/>
      <c r="O292" s="24"/>
      <c r="P292" s="69"/>
      <c r="Q292" s="69"/>
      <c r="R292" s="69"/>
      <c r="S292" s="69"/>
      <c r="T292" s="70"/>
    </row>
    <row r="293" spans="4:20" s="58" customFormat="1" ht="66" hidden="1" x14ac:dyDescent="0.25">
      <c r="D293" s="77">
        <v>239</v>
      </c>
      <c r="E293" s="215"/>
      <c r="F293" s="56" t="s">
        <v>216</v>
      </c>
      <c r="G293" s="11" t="s">
        <v>217</v>
      </c>
      <c r="H293" s="99">
        <v>3</v>
      </c>
      <c r="I293" s="17" t="s">
        <v>190</v>
      </c>
      <c r="J293" s="23" t="s">
        <v>320</v>
      </c>
      <c r="K293" s="23" t="s">
        <v>320</v>
      </c>
      <c r="L293" s="23"/>
      <c r="M293" s="23"/>
      <c r="N293" s="23"/>
      <c r="O293" s="24"/>
      <c r="P293" s="69"/>
      <c r="Q293" s="69"/>
      <c r="R293" s="69"/>
      <c r="S293" s="69"/>
      <c r="T293" s="70"/>
    </row>
    <row r="294" spans="4:20" s="58" customFormat="1" ht="66" hidden="1" x14ac:dyDescent="0.25">
      <c r="D294" s="77">
        <v>240</v>
      </c>
      <c r="E294" s="218"/>
      <c r="F294" s="56" t="s">
        <v>216</v>
      </c>
      <c r="G294" s="11" t="s">
        <v>217</v>
      </c>
      <c r="H294" s="99">
        <v>3</v>
      </c>
      <c r="I294" s="17" t="s">
        <v>190</v>
      </c>
      <c r="J294" s="23" t="s">
        <v>480</v>
      </c>
      <c r="K294" s="23"/>
      <c r="L294" s="23"/>
      <c r="M294" s="23"/>
      <c r="N294" s="23" t="s">
        <v>480</v>
      </c>
      <c r="O294" s="24"/>
      <c r="P294" s="69"/>
      <c r="Q294" s="69"/>
      <c r="R294" s="69"/>
      <c r="S294" s="69"/>
      <c r="T294" s="70"/>
    </row>
    <row r="295" spans="4:20" s="58" customFormat="1" ht="66" hidden="1" x14ac:dyDescent="0.25">
      <c r="D295" s="77">
        <v>241</v>
      </c>
      <c r="E295" s="217">
        <v>175</v>
      </c>
      <c r="F295" s="56" t="s">
        <v>218</v>
      </c>
      <c r="G295" s="11" t="s">
        <v>219</v>
      </c>
      <c r="H295" s="99">
        <v>3</v>
      </c>
      <c r="I295" s="17" t="s">
        <v>190</v>
      </c>
      <c r="J295" s="23" t="s">
        <v>19</v>
      </c>
      <c r="K295" s="23"/>
      <c r="L295" s="23"/>
      <c r="M295" s="23"/>
      <c r="N295" s="23"/>
      <c r="O295" s="24"/>
      <c r="P295" s="69"/>
      <c r="Q295" s="69"/>
      <c r="R295" s="69"/>
      <c r="S295" s="69"/>
      <c r="T295" s="70"/>
    </row>
    <row r="296" spans="4:20" s="58" customFormat="1" ht="66" hidden="1" x14ac:dyDescent="0.25">
      <c r="D296" s="77">
        <v>242</v>
      </c>
      <c r="E296" s="215"/>
      <c r="F296" s="56" t="s">
        <v>218</v>
      </c>
      <c r="G296" s="11" t="s">
        <v>219</v>
      </c>
      <c r="H296" s="99">
        <v>3</v>
      </c>
      <c r="I296" s="17" t="s">
        <v>190</v>
      </c>
      <c r="J296" s="23" t="s">
        <v>320</v>
      </c>
      <c r="K296" s="23" t="s">
        <v>320</v>
      </c>
      <c r="L296" s="23"/>
      <c r="M296" s="23"/>
      <c r="N296" s="23"/>
      <c r="O296" s="24"/>
      <c r="P296" s="69"/>
      <c r="Q296" s="69"/>
      <c r="R296" s="69"/>
      <c r="S296" s="69"/>
      <c r="T296" s="70"/>
    </row>
    <row r="297" spans="4:20" s="58" customFormat="1" ht="66" hidden="1" x14ac:dyDescent="0.25">
      <c r="D297" s="77">
        <v>243</v>
      </c>
      <c r="E297" s="218"/>
      <c r="F297" s="56" t="s">
        <v>218</v>
      </c>
      <c r="G297" s="11" t="s">
        <v>219</v>
      </c>
      <c r="H297" s="99">
        <v>3</v>
      </c>
      <c r="I297" s="17" t="s">
        <v>190</v>
      </c>
      <c r="J297" s="23" t="s">
        <v>480</v>
      </c>
      <c r="K297" s="23"/>
      <c r="L297" s="23"/>
      <c r="M297" s="23"/>
      <c r="N297" s="23" t="s">
        <v>480</v>
      </c>
      <c r="O297" s="24"/>
      <c r="P297" s="69"/>
      <c r="Q297" s="69"/>
      <c r="R297" s="69"/>
      <c r="S297" s="69"/>
      <c r="T297" s="70"/>
    </row>
    <row r="298" spans="4:20" s="58" customFormat="1" ht="83.25" hidden="1" customHeight="1" x14ac:dyDescent="0.25">
      <c r="D298" s="72"/>
      <c r="E298" s="8"/>
      <c r="F298" s="8"/>
      <c r="G298" s="9" t="s">
        <v>220</v>
      </c>
      <c r="H298" s="100">
        <f>SUM(H299:H306)</f>
        <v>24</v>
      </c>
      <c r="I298" s="81"/>
      <c r="J298" s="23"/>
      <c r="K298" s="23"/>
      <c r="L298" s="23"/>
      <c r="M298" s="23"/>
      <c r="N298" s="23"/>
      <c r="O298" s="24"/>
      <c r="P298" s="69"/>
      <c r="Q298" s="69"/>
      <c r="R298" s="69"/>
      <c r="S298" s="69"/>
      <c r="T298" s="70"/>
    </row>
    <row r="299" spans="4:20" s="58" customFormat="1" ht="82.5" hidden="1" x14ac:dyDescent="0.25">
      <c r="D299" s="77">
        <v>244</v>
      </c>
      <c r="E299" s="217">
        <v>176</v>
      </c>
      <c r="F299" s="56" t="s">
        <v>221</v>
      </c>
      <c r="G299" s="11" t="s">
        <v>222</v>
      </c>
      <c r="H299" s="99">
        <v>3</v>
      </c>
      <c r="I299" s="17" t="s">
        <v>190</v>
      </c>
      <c r="J299" s="23" t="s">
        <v>19</v>
      </c>
      <c r="K299" s="23"/>
      <c r="L299" s="23"/>
      <c r="M299" s="23"/>
      <c r="N299" s="23"/>
      <c r="O299" s="24"/>
      <c r="P299" s="69"/>
      <c r="Q299" s="69"/>
      <c r="R299" s="69"/>
      <c r="S299" s="69"/>
      <c r="T299" s="70"/>
    </row>
    <row r="300" spans="4:20" s="58" customFormat="1" ht="82.5" hidden="1" x14ac:dyDescent="0.25">
      <c r="D300" s="77">
        <v>245</v>
      </c>
      <c r="E300" s="218"/>
      <c r="F300" s="56" t="s">
        <v>221</v>
      </c>
      <c r="G300" s="11" t="s">
        <v>222</v>
      </c>
      <c r="H300" s="99">
        <v>3</v>
      </c>
      <c r="I300" s="17" t="s">
        <v>190</v>
      </c>
      <c r="J300" s="23" t="s">
        <v>320</v>
      </c>
      <c r="K300" s="23" t="s">
        <v>320</v>
      </c>
      <c r="L300" s="23"/>
      <c r="M300" s="23"/>
      <c r="N300" s="23"/>
      <c r="O300" s="24"/>
      <c r="P300" s="69"/>
      <c r="Q300" s="69"/>
      <c r="R300" s="69"/>
      <c r="S300" s="69"/>
      <c r="T300" s="70"/>
    </row>
    <row r="301" spans="4:20" s="58" customFormat="1" ht="49.5" hidden="1" x14ac:dyDescent="0.25">
      <c r="D301" s="77">
        <v>246</v>
      </c>
      <c r="E301" s="217">
        <v>177</v>
      </c>
      <c r="F301" s="56" t="s">
        <v>223</v>
      </c>
      <c r="G301" s="11" t="s">
        <v>224</v>
      </c>
      <c r="H301" s="99">
        <v>3</v>
      </c>
      <c r="I301" s="17" t="s">
        <v>190</v>
      </c>
      <c r="J301" s="23" t="s">
        <v>19</v>
      </c>
      <c r="K301" s="23"/>
      <c r="L301" s="23"/>
      <c r="M301" s="23"/>
      <c r="N301" s="23"/>
      <c r="O301" s="24"/>
      <c r="P301" s="69"/>
      <c r="Q301" s="69"/>
      <c r="R301" s="69"/>
      <c r="S301" s="69"/>
      <c r="T301" s="70"/>
    </row>
    <row r="302" spans="4:20" s="58" customFormat="1" ht="49.5" hidden="1" x14ac:dyDescent="0.25">
      <c r="D302" s="77">
        <v>247</v>
      </c>
      <c r="E302" s="218"/>
      <c r="F302" s="56" t="s">
        <v>223</v>
      </c>
      <c r="G302" s="11" t="s">
        <v>224</v>
      </c>
      <c r="H302" s="99">
        <v>3</v>
      </c>
      <c r="I302" s="17" t="s">
        <v>190</v>
      </c>
      <c r="J302" s="23" t="s">
        <v>320</v>
      </c>
      <c r="K302" s="23" t="s">
        <v>320</v>
      </c>
      <c r="L302" s="23"/>
      <c r="M302" s="23"/>
      <c r="N302" s="23"/>
      <c r="O302" s="24"/>
      <c r="P302" s="69"/>
      <c r="Q302" s="69"/>
      <c r="R302" s="69"/>
      <c r="S302" s="69"/>
      <c r="T302" s="70"/>
    </row>
    <row r="303" spans="4:20" s="58" customFormat="1" ht="49.5" hidden="1" x14ac:dyDescent="0.25">
      <c r="D303" s="77">
        <v>248</v>
      </c>
      <c r="E303" s="217">
        <v>178</v>
      </c>
      <c r="F303" s="56" t="s">
        <v>225</v>
      </c>
      <c r="G303" s="11" t="s">
        <v>226</v>
      </c>
      <c r="H303" s="99">
        <v>3</v>
      </c>
      <c r="I303" s="17" t="s">
        <v>190</v>
      </c>
      <c r="J303" s="23" t="s">
        <v>19</v>
      </c>
      <c r="K303" s="23"/>
      <c r="L303" s="23"/>
      <c r="M303" s="23"/>
      <c r="N303" s="23"/>
      <c r="O303" s="24"/>
      <c r="P303" s="69"/>
      <c r="Q303" s="69"/>
      <c r="R303" s="69"/>
      <c r="S303" s="69"/>
      <c r="T303" s="70"/>
    </row>
    <row r="304" spans="4:20" s="58" customFormat="1" ht="49.5" hidden="1" x14ac:dyDescent="0.25">
      <c r="D304" s="77">
        <v>249</v>
      </c>
      <c r="E304" s="218"/>
      <c r="F304" s="56" t="s">
        <v>225</v>
      </c>
      <c r="G304" s="11" t="s">
        <v>226</v>
      </c>
      <c r="H304" s="99">
        <v>3</v>
      </c>
      <c r="I304" s="17" t="s">
        <v>190</v>
      </c>
      <c r="J304" s="23" t="s">
        <v>320</v>
      </c>
      <c r="K304" s="23" t="s">
        <v>320</v>
      </c>
      <c r="L304" s="23"/>
      <c r="M304" s="23"/>
      <c r="N304" s="23"/>
      <c r="O304" s="24"/>
      <c r="P304" s="69"/>
      <c r="Q304" s="69"/>
      <c r="R304" s="69"/>
      <c r="S304" s="69"/>
      <c r="T304" s="70"/>
    </row>
    <row r="305" spans="4:20" s="58" customFormat="1" ht="82.5" hidden="1" x14ac:dyDescent="0.25">
      <c r="D305" s="77">
        <v>250</v>
      </c>
      <c r="E305" s="217">
        <v>179</v>
      </c>
      <c r="F305" s="56" t="s">
        <v>227</v>
      </c>
      <c r="G305" s="11" t="s">
        <v>228</v>
      </c>
      <c r="H305" s="99">
        <v>3</v>
      </c>
      <c r="I305" s="17" t="s">
        <v>190</v>
      </c>
      <c r="J305" s="23" t="s">
        <v>19</v>
      </c>
      <c r="K305" s="23"/>
      <c r="L305" s="23"/>
      <c r="M305" s="23"/>
      <c r="N305" s="23"/>
      <c r="O305" s="24"/>
      <c r="P305" s="69"/>
      <c r="Q305" s="69"/>
      <c r="R305" s="69"/>
      <c r="S305" s="69"/>
      <c r="T305" s="70"/>
    </row>
    <row r="306" spans="4:20" s="58" customFormat="1" ht="82.5" hidden="1" x14ac:dyDescent="0.25">
      <c r="D306" s="77">
        <v>251</v>
      </c>
      <c r="E306" s="218"/>
      <c r="F306" s="56" t="s">
        <v>227</v>
      </c>
      <c r="G306" s="11" t="s">
        <v>228</v>
      </c>
      <c r="H306" s="99">
        <v>3</v>
      </c>
      <c r="I306" s="17" t="s">
        <v>190</v>
      </c>
      <c r="J306" s="23" t="s">
        <v>320</v>
      </c>
      <c r="K306" s="23" t="s">
        <v>320</v>
      </c>
      <c r="L306" s="23"/>
      <c r="M306" s="23"/>
      <c r="N306" s="23"/>
      <c r="O306" s="24"/>
      <c r="P306" s="69"/>
      <c r="Q306" s="69"/>
      <c r="R306" s="69"/>
      <c r="S306" s="69"/>
      <c r="T306" s="70"/>
    </row>
    <row r="307" spans="4:20" s="58" customFormat="1" ht="60.75" hidden="1" customHeight="1" x14ac:dyDescent="0.25">
      <c r="D307" s="72"/>
      <c r="E307" s="142"/>
      <c r="F307" s="142"/>
      <c r="G307" s="141" t="s">
        <v>229</v>
      </c>
      <c r="H307" s="101">
        <f>SUM(H308:H313)</f>
        <v>18</v>
      </c>
      <c r="I307" s="71"/>
      <c r="J307" s="23"/>
      <c r="K307" s="23"/>
      <c r="L307" s="23"/>
      <c r="M307" s="23"/>
      <c r="N307" s="23"/>
      <c r="O307" s="24"/>
      <c r="P307" s="69"/>
      <c r="Q307" s="69"/>
      <c r="R307" s="69"/>
      <c r="S307" s="69"/>
      <c r="T307" s="70"/>
    </row>
    <row r="308" spans="4:20" s="58" customFormat="1" ht="49.5" hidden="1" x14ac:dyDescent="0.25">
      <c r="D308" s="77">
        <v>252</v>
      </c>
      <c r="E308" s="217">
        <v>180</v>
      </c>
      <c r="F308" s="56" t="s">
        <v>230</v>
      </c>
      <c r="G308" s="11" t="s">
        <v>231</v>
      </c>
      <c r="H308" s="99">
        <v>3</v>
      </c>
      <c r="I308" s="17" t="s">
        <v>190</v>
      </c>
      <c r="J308" s="23" t="s">
        <v>19</v>
      </c>
      <c r="K308" s="23"/>
      <c r="L308" s="23"/>
      <c r="M308" s="23"/>
      <c r="N308" s="23"/>
      <c r="O308" s="24"/>
      <c r="P308" s="69"/>
      <c r="Q308" s="69"/>
      <c r="R308" s="69"/>
      <c r="S308" s="69"/>
      <c r="T308" s="70"/>
    </row>
    <row r="309" spans="4:20" s="58" customFormat="1" ht="49.5" hidden="1" x14ac:dyDescent="0.25">
      <c r="D309" s="77">
        <v>253</v>
      </c>
      <c r="E309" s="218"/>
      <c r="F309" s="56" t="s">
        <v>230</v>
      </c>
      <c r="G309" s="11" t="s">
        <v>231</v>
      </c>
      <c r="H309" s="99">
        <v>3</v>
      </c>
      <c r="I309" s="17" t="s">
        <v>190</v>
      </c>
      <c r="J309" s="23" t="s">
        <v>320</v>
      </c>
      <c r="K309" s="23" t="s">
        <v>320</v>
      </c>
      <c r="L309" s="23"/>
      <c r="M309" s="23"/>
      <c r="N309" s="23"/>
      <c r="O309" s="24"/>
      <c r="P309" s="69"/>
      <c r="Q309" s="69"/>
      <c r="R309" s="69"/>
      <c r="S309" s="69"/>
      <c r="T309" s="70"/>
    </row>
    <row r="310" spans="4:20" s="58" customFormat="1" ht="49.5" hidden="1" x14ac:dyDescent="0.25">
      <c r="D310" s="77">
        <v>254</v>
      </c>
      <c r="E310" s="217">
        <v>181</v>
      </c>
      <c r="F310" s="56" t="s">
        <v>232</v>
      </c>
      <c r="G310" s="11" t="s">
        <v>233</v>
      </c>
      <c r="H310" s="99">
        <v>3</v>
      </c>
      <c r="I310" s="17" t="s">
        <v>190</v>
      </c>
      <c r="J310" s="23" t="s">
        <v>19</v>
      </c>
      <c r="K310" s="23"/>
      <c r="L310" s="23"/>
      <c r="M310" s="23"/>
      <c r="N310" s="23"/>
      <c r="O310" s="24"/>
      <c r="P310" s="69"/>
      <c r="Q310" s="69"/>
      <c r="R310" s="69"/>
      <c r="S310" s="69"/>
      <c r="T310" s="70"/>
    </row>
    <row r="311" spans="4:20" s="58" customFormat="1" ht="49.5" hidden="1" x14ac:dyDescent="0.25">
      <c r="D311" s="77">
        <v>255</v>
      </c>
      <c r="E311" s="218"/>
      <c r="F311" s="56" t="s">
        <v>232</v>
      </c>
      <c r="G311" s="11" t="s">
        <v>233</v>
      </c>
      <c r="H311" s="99">
        <v>3</v>
      </c>
      <c r="I311" s="17" t="s">
        <v>190</v>
      </c>
      <c r="J311" s="23" t="s">
        <v>320</v>
      </c>
      <c r="K311" s="23" t="s">
        <v>320</v>
      </c>
      <c r="L311" s="23"/>
      <c r="M311" s="23"/>
      <c r="N311" s="23"/>
      <c r="O311" s="24"/>
      <c r="P311" s="69"/>
      <c r="Q311" s="69"/>
      <c r="R311" s="69"/>
      <c r="S311" s="69"/>
      <c r="T311" s="70"/>
    </row>
    <row r="312" spans="4:20" s="58" customFormat="1" ht="82.5" hidden="1" x14ac:dyDescent="0.25">
      <c r="D312" s="77">
        <v>256</v>
      </c>
      <c r="E312" s="217">
        <v>182</v>
      </c>
      <c r="F312" s="56" t="s">
        <v>234</v>
      </c>
      <c r="G312" s="11" t="s">
        <v>235</v>
      </c>
      <c r="H312" s="99">
        <v>3</v>
      </c>
      <c r="I312" s="17" t="s">
        <v>190</v>
      </c>
      <c r="J312" s="23" t="s">
        <v>19</v>
      </c>
      <c r="K312" s="23"/>
      <c r="L312" s="23"/>
      <c r="M312" s="23"/>
      <c r="N312" s="23"/>
      <c r="O312" s="24"/>
      <c r="P312" s="69"/>
      <c r="Q312" s="69"/>
      <c r="R312" s="69"/>
      <c r="S312" s="69"/>
      <c r="T312" s="70"/>
    </row>
    <row r="313" spans="4:20" s="58" customFormat="1" ht="82.5" hidden="1" x14ac:dyDescent="0.25">
      <c r="D313" s="77">
        <v>257</v>
      </c>
      <c r="E313" s="218"/>
      <c r="F313" s="56" t="s">
        <v>234</v>
      </c>
      <c r="G313" s="11" t="s">
        <v>235</v>
      </c>
      <c r="H313" s="99">
        <v>3</v>
      </c>
      <c r="I313" s="17" t="s">
        <v>190</v>
      </c>
      <c r="J313" s="23" t="s">
        <v>320</v>
      </c>
      <c r="K313" s="23" t="s">
        <v>320</v>
      </c>
      <c r="L313" s="23"/>
      <c r="M313" s="23"/>
      <c r="N313" s="23"/>
      <c r="O313" s="24"/>
      <c r="P313" s="69"/>
      <c r="Q313" s="69"/>
      <c r="R313" s="69"/>
      <c r="S313" s="69"/>
      <c r="T313" s="70"/>
    </row>
    <row r="314" spans="4:20" s="58" customFormat="1" ht="63.75" hidden="1" customHeight="1" x14ac:dyDescent="0.25">
      <c r="D314" s="72"/>
      <c r="E314" s="18"/>
      <c r="F314" s="18"/>
      <c r="G314" s="19" t="s">
        <v>236</v>
      </c>
      <c r="H314" s="102">
        <f>SUM(H315:H322)</f>
        <v>24</v>
      </c>
      <c r="I314" s="20"/>
      <c r="J314" s="23"/>
      <c r="K314" s="23"/>
      <c r="L314" s="23"/>
      <c r="M314" s="23"/>
      <c r="N314" s="23"/>
      <c r="O314" s="24"/>
      <c r="P314" s="69"/>
      <c r="Q314" s="69"/>
      <c r="R314" s="69"/>
      <c r="S314" s="69"/>
      <c r="T314" s="70"/>
    </row>
    <row r="315" spans="4:20" s="58" customFormat="1" ht="82.5" hidden="1" x14ac:dyDescent="0.25">
      <c r="D315" s="77">
        <v>258</v>
      </c>
      <c r="E315" s="217">
        <v>183</v>
      </c>
      <c r="F315" s="56" t="s">
        <v>237</v>
      </c>
      <c r="G315" s="11" t="s">
        <v>238</v>
      </c>
      <c r="H315" s="99">
        <v>3</v>
      </c>
      <c r="I315" s="17" t="s">
        <v>190</v>
      </c>
      <c r="J315" s="23" t="s">
        <v>19</v>
      </c>
      <c r="K315" s="23"/>
      <c r="L315" s="23"/>
      <c r="M315" s="23"/>
      <c r="N315" s="23"/>
      <c r="O315" s="24"/>
      <c r="P315" s="69"/>
      <c r="Q315" s="69"/>
      <c r="R315" s="69"/>
      <c r="S315" s="69"/>
      <c r="T315" s="70"/>
    </row>
    <row r="316" spans="4:20" s="58" customFormat="1" ht="82.5" hidden="1" x14ac:dyDescent="0.25">
      <c r="D316" s="77">
        <v>259</v>
      </c>
      <c r="E316" s="218"/>
      <c r="F316" s="56" t="s">
        <v>237</v>
      </c>
      <c r="G316" s="11" t="s">
        <v>238</v>
      </c>
      <c r="H316" s="99">
        <v>3</v>
      </c>
      <c r="I316" s="17" t="s">
        <v>190</v>
      </c>
      <c r="J316" s="23" t="s">
        <v>320</v>
      </c>
      <c r="K316" s="23" t="s">
        <v>320</v>
      </c>
      <c r="L316" s="23"/>
      <c r="M316" s="23"/>
      <c r="N316" s="23"/>
      <c r="O316" s="24"/>
      <c r="P316" s="69"/>
      <c r="Q316" s="69"/>
      <c r="R316" s="69"/>
      <c r="S316" s="69"/>
      <c r="T316" s="70"/>
    </row>
    <row r="317" spans="4:20" s="58" customFormat="1" ht="33" hidden="1" x14ac:dyDescent="0.25">
      <c r="D317" s="77">
        <v>260</v>
      </c>
      <c r="E317" s="217">
        <v>184</v>
      </c>
      <c r="F317" s="56" t="s">
        <v>239</v>
      </c>
      <c r="G317" s="11" t="s">
        <v>240</v>
      </c>
      <c r="H317" s="99">
        <v>3</v>
      </c>
      <c r="I317" s="17" t="s">
        <v>190</v>
      </c>
      <c r="J317" s="23" t="s">
        <v>19</v>
      </c>
      <c r="K317" s="23"/>
      <c r="L317" s="23"/>
      <c r="M317" s="23"/>
      <c r="N317" s="23"/>
      <c r="O317" s="24"/>
      <c r="P317" s="69"/>
      <c r="Q317" s="69"/>
      <c r="R317" s="69"/>
      <c r="S317" s="69"/>
      <c r="T317" s="70"/>
    </row>
    <row r="318" spans="4:20" s="58" customFormat="1" ht="33" hidden="1" x14ac:dyDescent="0.25">
      <c r="D318" s="77">
        <v>261</v>
      </c>
      <c r="E318" s="218"/>
      <c r="F318" s="56" t="s">
        <v>239</v>
      </c>
      <c r="G318" s="11" t="s">
        <v>240</v>
      </c>
      <c r="H318" s="99">
        <v>3</v>
      </c>
      <c r="I318" s="17" t="s">
        <v>190</v>
      </c>
      <c r="J318" s="23" t="s">
        <v>320</v>
      </c>
      <c r="K318" s="23" t="s">
        <v>320</v>
      </c>
      <c r="L318" s="23"/>
      <c r="M318" s="23"/>
      <c r="N318" s="23"/>
      <c r="O318" s="24"/>
      <c r="P318" s="69"/>
      <c r="Q318" s="69"/>
      <c r="R318" s="69"/>
      <c r="S318" s="69"/>
      <c r="T318" s="70"/>
    </row>
    <row r="319" spans="4:20" s="58" customFormat="1" ht="49.5" hidden="1" x14ac:dyDescent="0.25">
      <c r="D319" s="77">
        <v>262</v>
      </c>
      <c r="E319" s="217">
        <v>185</v>
      </c>
      <c r="F319" s="56" t="s">
        <v>241</v>
      </c>
      <c r="G319" s="11" t="s">
        <v>242</v>
      </c>
      <c r="H319" s="99">
        <v>3</v>
      </c>
      <c r="I319" s="17" t="s">
        <v>190</v>
      </c>
      <c r="J319" s="23" t="s">
        <v>19</v>
      </c>
      <c r="K319" s="23"/>
      <c r="L319" s="23"/>
      <c r="M319" s="23"/>
      <c r="N319" s="23"/>
      <c r="O319" s="24"/>
      <c r="P319" s="69"/>
      <c r="Q319" s="69"/>
      <c r="R319" s="69"/>
      <c r="S319" s="69"/>
      <c r="T319" s="70"/>
    </row>
    <row r="320" spans="4:20" s="58" customFormat="1" ht="49.5" hidden="1" x14ac:dyDescent="0.25">
      <c r="D320" s="77">
        <v>263</v>
      </c>
      <c r="E320" s="218"/>
      <c r="F320" s="56" t="s">
        <v>241</v>
      </c>
      <c r="G320" s="11" t="s">
        <v>242</v>
      </c>
      <c r="H320" s="99">
        <v>3</v>
      </c>
      <c r="I320" s="17" t="s">
        <v>190</v>
      </c>
      <c r="J320" s="23" t="s">
        <v>320</v>
      </c>
      <c r="K320" s="23" t="s">
        <v>320</v>
      </c>
      <c r="L320" s="23"/>
      <c r="M320" s="23"/>
      <c r="N320" s="23"/>
      <c r="O320" s="24"/>
      <c r="P320" s="69"/>
      <c r="Q320" s="69"/>
      <c r="R320" s="69"/>
      <c r="S320" s="69"/>
      <c r="T320" s="70"/>
    </row>
    <row r="321" spans="4:20" s="58" customFormat="1" ht="49.5" hidden="1" x14ac:dyDescent="0.25">
      <c r="D321" s="77">
        <v>264</v>
      </c>
      <c r="E321" s="217">
        <v>186</v>
      </c>
      <c r="F321" s="56" t="s">
        <v>243</v>
      </c>
      <c r="G321" s="11" t="s">
        <v>244</v>
      </c>
      <c r="H321" s="99">
        <v>3</v>
      </c>
      <c r="I321" s="17" t="s">
        <v>190</v>
      </c>
      <c r="J321" s="23" t="s">
        <v>19</v>
      </c>
      <c r="K321" s="23"/>
      <c r="L321" s="23"/>
      <c r="M321" s="23"/>
      <c r="N321" s="23"/>
      <c r="O321" s="24"/>
      <c r="P321" s="69"/>
      <c r="Q321" s="69"/>
      <c r="R321" s="69"/>
      <c r="S321" s="69"/>
      <c r="T321" s="70"/>
    </row>
    <row r="322" spans="4:20" s="58" customFormat="1" ht="49.5" hidden="1" x14ac:dyDescent="0.25">
      <c r="D322" s="77">
        <v>265</v>
      </c>
      <c r="E322" s="218"/>
      <c r="F322" s="56" t="s">
        <v>243</v>
      </c>
      <c r="G322" s="11" t="s">
        <v>244</v>
      </c>
      <c r="H322" s="99">
        <v>3</v>
      </c>
      <c r="I322" s="17" t="s">
        <v>190</v>
      </c>
      <c r="J322" s="23" t="s">
        <v>320</v>
      </c>
      <c r="K322" s="23" t="s">
        <v>320</v>
      </c>
      <c r="L322" s="23"/>
      <c r="M322" s="23"/>
      <c r="N322" s="23"/>
      <c r="O322" s="24"/>
      <c r="P322" s="69"/>
      <c r="Q322" s="69"/>
      <c r="R322" s="69"/>
      <c r="S322" s="69"/>
      <c r="T322" s="70"/>
    </row>
    <row r="323" spans="4:20" s="58" customFormat="1" ht="55.5" hidden="1" customHeight="1" x14ac:dyDescent="0.25">
      <c r="D323" s="72"/>
      <c r="E323" s="18"/>
      <c r="F323" s="18"/>
      <c r="G323" s="19" t="s">
        <v>245</v>
      </c>
      <c r="H323" s="102">
        <f>SUM(H324:H329)</f>
        <v>18</v>
      </c>
      <c r="I323" s="20"/>
      <c r="J323" s="23"/>
      <c r="K323" s="23"/>
      <c r="L323" s="23"/>
      <c r="M323" s="23"/>
      <c r="N323" s="23"/>
      <c r="O323" s="24"/>
      <c r="P323" s="69"/>
      <c r="Q323" s="69"/>
      <c r="R323" s="69"/>
      <c r="S323" s="69"/>
      <c r="T323" s="70"/>
    </row>
    <row r="324" spans="4:20" s="58" customFormat="1" ht="49.5" hidden="1" x14ac:dyDescent="0.25">
      <c r="D324" s="77">
        <v>266</v>
      </c>
      <c r="E324" s="217">
        <v>187</v>
      </c>
      <c r="F324" s="33" t="s">
        <v>246</v>
      </c>
      <c r="G324" s="11" t="s">
        <v>247</v>
      </c>
      <c r="H324" s="99">
        <v>3</v>
      </c>
      <c r="I324" s="17" t="s">
        <v>190</v>
      </c>
      <c r="J324" s="23" t="s">
        <v>19</v>
      </c>
      <c r="K324" s="23"/>
      <c r="L324" s="23"/>
      <c r="M324" s="23"/>
      <c r="N324" s="23"/>
      <c r="O324" s="24"/>
      <c r="P324" s="69"/>
      <c r="Q324" s="69"/>
      <c r="R324" s="69"/>
      <c r="S324" s="69"/>
      <c r="T324" s="70"/>
    </row>
    <row r="325" spans="4:20" s="58" customFormat="1" ht="49.5" hidden="1" x14ac:dyDescent="0.25">
      <c r="D325" s="77">
        <v>267</v>
      </c>
      <c r="E325" s="218"/>
      <c r="F325" s="33" t="s">
        <v>246</v>
      </c>
      <c r="G325" s="11" t="s">
        <v>247</v>
      </c>
      <c r="H325" s="99">
        <v>3</v>
      </c>
      <c r="I325" s="17" t="s">
        <v>190</v>
      </c>
      <c r="J325" s="23" t="s">
        <v>320</v>
      </c>
      <c r="K325" s="23" t="s">
        <v>320</v>
      </c>
      <c r="L325" s="23"/>
      <c r="M325" s="23"/>
      <c r="N325" s="23"/>
      <c r="O325" s="24"/>
      <c r="P325" s="69"/>
      <c r="Q325" s="69"/>
      <c r="R325" s="69"/>
      <c r="S325" s="69"/>
      <c r="T325" s="70"/>
    </row>
    <row r="326" spans="4:20" s="58" customFormat="1" ht="66" hidden="1" x14ac:dyDescent="0.25">
      <c r="D326" s="77">
        <v>268</v>
      </c>
      <c r="E326" s="217">
        <v>188</v>
      </c>
      <c r="F326" s="33" t="s">
        <v>248</v>
      </c>
      <c r="G326" s="11" t="s">
        <v>249</v>
      </c>
      <c r="H326" s="99">
        <v>3</v>
      </c>
      <c r="I326" s="17" t="s">
        <v>190</v>
      </c>
      <c r="J326" s="23" t="s">
        <v>19</v>
      </c>
      <c r="K326" s="23"/>
      <c r="L326" s="23"/>
      <c r="M326" s="23"/>
      <c r="N326" s="23"/>
      <c r="O326" s="24"/>
      <c r="P326" s="69"/>
      <c r="Q326" s="69"/>
      <c r="R326" s="69"/>
      <c r="S326" s="69"/>
      <c r="T326" s="70"/>
    </row>
    <row r="327" spans="4:20" s="58" customFormat="1" ht="66" hidden="1" x14ac:dyDescent="0.25">
      <c r="D327" s="77">
        <v>269</v>
      </c>
      <c r="E327" s="218"/>
      <c r="F327" s="33" t="s">
        <v>248</v>
      </c>
      <c r="G327" s="11" t="s">
        <v>249</v>
      </c>
      <c r="H327" s="99">
        <v>3</v>
      </c>
      <c r="I327" s="17" t="s">
        <v>190</v>
      </c>
      <c r="J327" s="23" t="s">
        <v>320</v>
      </c>
      <c r="K327" s="23" t="s">
        <v>320</v>
      </c>
      <c r="L327" s="23"/>
      <c r="M327" s="23"/>
      <c r="N327" s="23"/>
      <c r="O327" s="24"/>
      <c r="P327" s="69"/>
      <c r="Q327" s="69"/>
      <c r="R327" s="69"/>
      <c r="S327" s="69"/>
      <c r="T327" s="70"/>
    </row>
    <row r="328" spans="4:20" s="58" customFormat="1" ht="66" hidden="1" x14ac:dyDescent="0.25">
      <c r="D328" s="77">
        <v>270</v>
      </c>
      <c r="E328" s="217">
        <v>189</v>
      </c>
      <c r="F328" s="33" t="s">
        <v>250</v>
      </c>
      <c r="G328" s="11" t="s">
        <v>251</v>
      </c>
      <c r="H328" s="99">
        <v>3</v>
      </c>
      <c r="I328" s="17" t="s">
        <v>190</v>
      </c>
      <c r="J328" s="23" t="s">
        <v>19</v>
      </c>
      <c r="K328" s="23"/>
      <c r="L328" s="23"/>
      <c r="M328" s="23"/>
      <c r="N328" s="23"/>
      <c r="O328" s="24"/>
      <c r="P328" s="69"/>
      <c r="Q328" s="69"/>
      <c r="R328" s="69"/>
      <c r="S328" s="69"/>
      <c r="T328" s="70"/>
    </row>
    <row r="329" spans="4:20" s="58" customFormat="1" ht="66" hidden="1" x14ac:dyDescent="0.25">
      <c r="D329" s="77">
        <v>271</v>
      </c>
      <c r="E329" s="218"/>
      <c r="F329" s="33" t="s">
        <v>250</v>
      </c>
      <c r="G329" s="11" t="s">
        <v>251</v>
      </c>
      <c r="H329" s="99">
        <v>3</v>
      </c>
      <c r="I329" s="17" t="s">
        <v>190</v>
      </c>
      <c r="J329" s="23" t="s">
        <v>320</v>
      </c>
      <c r="K329" s="23" t="s">
        <v>320</v>
      </c>
      <c r="L329" s="23"/>
      <c r="M329" s="23"/>
      <c r="N329" s="23"/>
      <c r="O329" s="24"/>
      <c r="P329" s="69"/>
      <c r="Q329" s="69"/>
      <c r="R329" s="69"/>
      <c r="S329" s="69"/>
      <c r="T329" s="70"/>
    </row>
    <row r="330" spans="4:20" s="58" customFormat="1" ht="64.5" hidden="1" customHeight="1" x14ac:dyDescent="0.25">
      <c r="D330" s="72"/>
      <c r="E330" s="18"/>
      <c r="F330" s="18"/>
      <c r="G330" s="19" t="s">
        <v>252</v>
      </c>
      <c r="H330" s="102">
        <f>SUM(H331:H340)</f>
        <v>30</v>
      </c>
      <c r="I330" s="20"/>
      <c r="J330" s="23"/>
      <c r="K330" s="23"/>
      <c r="L330" s="23"/>
      <c r="M330" s="23"/>
      <c r="N330" s="23"/>
      <c r="O330" s="24"/>
      <c r="P330" s="69"/>
      <c r="Q330" s="69"/>
      <c r="R330" s="69"/>
      <c r="S330" s="69"/>
      <c r="T330" s="70"/>
    </row>
    <row r="331" spans="4:20" s="58" customFormat="1" ht="66" hidden="1" x14ac:dyDescent="0.25">
      <c r="D331" s="77">
        <v>272</v>
      </c>
      <c r="E331" s="217">
        <v>190</v>
      </c>
      <c r="F331" s="33" t="s">
        <v>253</v>
      </c>
      <c r="G331" s="11" t="s">
        <v>254</v>
      </c>
      <c r="H331" s="99">
        <v>3</v>
      </c>
      <c r="I331" s="17" t="s">
        <v>190</v>
      </c>
      <c r="J331" s="23" t="s">
        <v>19</v>
      </c>
      <c r="K331" s="23"/>
      <c r="L331" s="23"/>
      <c r="M331" s="23"/>
      <c r="N331" s="23"/>
      <c r="O331" s="24"/>
      <c r="P331" s="69"/>
      <c r="Q331" s="69"/>
      <c r="R331" s="69"/>
      <c r="S331" s="69"/>
      <c r="T331" s="70"/>
    </row>
    <row r="332" spans="4:20" s="58" customFormat="1" ht="66" hidden="1" x14ac:dyDescent="0.25">
      <c r="D332" s="77">
        <v>273</v>
      </c>
      <c r="E332" s="215"/>
      <c r="F332" s="33" t="s">
        <v>253</v>
      </c>
      <c r="G332" s="11" t="s">
        <v>254</v>
      </c>
      <c r="H332" s="99">
        <v>3</v>
      </c>
      <c r="I332" s="17" t="s">
        <v>190</v>
      </c>
      <c r="J332" s="23" t="s">
        <v>320</v>
      </c>
      <c r="K332" s="23" t="s">
        <v>320</v>
      </c>
      <c r="L332" s="23"/>
      <c r="M332" s="23"/>
      <c r="N332" s="23"/>
      <c r="O332" s="24"/>
      <c r="P332" s="69"/>
      <c r="Q332" s="69"/>
      <c r="R332" s="69"/>
      <c r="S332" s="69"/>
      <c r="T332" s="70"/>
    </row>
    <row r="333" spans="4:20" s="58" customFormat="1" ht="66" hidden="1" x14ac:dyDescent="0.25">
      <c r="D333" s="77">
        <v>274</v>
      </c>
      <c r="E333" s="215"/>
      <c r="F333" s="33" t="s">
        <v>253</v>
      </c>
      <c r="G333" s="11" t="s">
        <v>254</v>
      </c>
      <c r="H333" s="99">
        <v>3</v>
      </c>
      <c r="I333" s="17" t="s">
        <v>190</v>
      </c>
      <c r="J333" s="23" t="s">
        <v>326</v>
      </c>
      <c r="K333" s="23"/>
      <c r="L333" s="23"/>
      <c r="M333" s="23" t="s">
        <v>326</v>
      </c>
      <c r="N333" s="23"/>
      <c r="O333" s="24"/>
      <c r="P333" s="69"/>
      <c r="Q333" s="69"/>
      <c r="R333" s="69"/>
      <c r="S333" s="69"/>
      <c r="T333" s="70"/>
    </row>
    <row r="334" spans="4:20" s="58" customFormat="1" ht="66" hidden="1" x14ac:dyDescent="0.25">
      <c r="D334" s="77">
        <v>275</v>
      </c>
      <c r="E334" s="218"/>
      <c r="F334" s="33" t="s">
        <v>253</v>
      </c>
      <c r="G334" s="11" t="s">
        <v>254</v>
      </c>
      <c r="H334" s="99">
        <v>3</v>
      </c>
      <c r="I334" s="17" t="s">
        <v>190</v>
      </c>
      <c r="J334" s="23" t="s">
        <v>480</v>
      </c>
      <c r="K334" s="23"/>
      <c r="L334" s="23"/>
      <c r="M334" s="23"/>
      <c r="N334" s="23" t="s">
        <v>480</v>
      </c>
      <c r="O334" s="24"/>
      <c r="P334" s="69"/>
      <c r="Q334" s="69"/>
      <c r="R334" s="69"/>
      <c r="S334" s="69"/>
      <c r="T334" s="70"/>
    </row>
    <row r="335" spans="4:20" s="58" customFormat="1" ht="49.5" hidden="1" x14ac:dyDescent="0.25">
      <c r="D335" s="77">
        <v>276</v>
      </c>
      <c r="E335" s="217">
        <v>191</v>
      </c>
      <c r="F335" s="33" t="s">
        <v>255</v>
      </c>
      <c r="G335" s="11" t="s">
        <v>256</v>
      </c>
      <c r="H335" s="99">
        <v>3</v>
      </c>
      <c r="I335" s="17" t="s">
        <v>190</v>
      </c>
      <c r="J335" s="23" t="s">
        <v>19</v>
      </c>
      <c r="K335" s="23"/>
      <c r="L335" s="23"/>
      <c r="M335" s="23"/>
      <c r="N335" s="23"/>
      <c r="O335" s="24"/>
      <c r="P335" s="69"/>
      <c r="Q335" s="69"/>
      <c r="R335" s="69"/>
      <c r="S335" s="69"/>
      <c r="T335" s="70"/>
    </row>
    <row r="336" spans="4:20" s="58" customFormat="1" ht="49.5" hidden="1" x14ac:dyDescent="0.25">
      <c r="D336" s="77">
        <v>277</v>
      </c>
      <c r="E336" s="215"/>
      <c r="F336" s="33" t="s">
        <v>255</v>
      </c>
      <c r="G336" s="11" t="s">
        <v>256</v>
      </c>
      <c r="H336" s="99">
        <v>3</v>
      </c>
      <c r="I336" s="17" t="s">
        <v>190</v>
      </c>
      <c r="J336" s="23" t="s">
        <v>320</v>
      </c>
      <c r="K336" s="23" t="s">
        <v>320</v>
      </c>
      <c r="L336" s="23"/>
      <c r="M336" s="23"/>
      <c r="N336" s="23"/>
      <c r="O336" s="24"/>
      <c r="P336" s="69"/>
      <c r="Q336" s="69"/>
      <c r="R336" s="69"/>
      <c r="S336" s="69"/>
      <c r="T336" s="70"/>
    </row>
    <row r="337" spans="4:20" s="58" customFormat="1" ht="49.5" hidden="1" x14ac:dyDescent="0.25">
      <c r="D337" s="77">
        <v>278</v>
      </c>
      <c r="E337" s="218"/>
      <c r="F337" s="33" t="s">
        <v>255</v>
      </c>
      <c r="G337" s="11" t="s">
        <v>256</v>
      </c>
      <c r="H337" s="99">
        <v>3</v>
      </c>
      <c r="I337" s="17" t="s">
        <v>190</v>
      </c>
      <c r="J337" s="23" t="s">
        <v>480</v>
      </c>
      <c r="K337" s="23"/>
      <c r="L337" s="23"/>
      <c r="M337" s="23"/>
      <c r="N337" s="23" t="s">
        <v>480</v>
      </c>
      <c r="O337" s="24"/>
      <c r="P337" s="69"/>
      <c r="Q337" s="69"/>
      <c r="R337" s="69"/>
      <c r="S337" s="69"/>
      <c r="T337" s="70"/>
    </row>
    <row r="338" spans="4:20" s="58" customFormat="1" ht="66" hidden="1" x14ac:dyDescent="0.25">
      <c r="D338" s="77">
        <v>279</v>
      </c>
      <c r="E338" s="217">
        <v>192</v>
      </c>
      <c r="F338" s="33" t="s">
        <v>257</v>
      </c>
      <c r="G338" s="11" t="s">
        <v>258</v>
      </c>
      <c r="H338" s="99">
        <v>3</v>
      </c>
      <c r="I338" s="17" t="s">
        <v>190</v>
      </c>
      <c r="J338" s="23" t="s">
        <v>19</v>
      </c>
      <c r="K338" s="23"/>
      <c r="L338" s="23"/>
      <c r="M338" s="23"/>
      <c r="N338" s="23"/>
      <c r="O338" s="24"/>
      <c r="P338" s="69"/>
      <c r="Q338" s="69"/>
      <c r="R338" s="69"/>
      <c r="S338" s="69"/>
      <c r="T338" s="70"/>
    </row>
    <row r="339" spans="4:20" s="58" customFormat="1" ht="66" hidden="1" x14ac:dyDescent="0.25">
      <c r="D339" s="77">
        <v>280</v>
      </c>
      <c r="E339" s="215"/>
      <c r="F339" s="33" t="s">
        <v>257</v>
      </c>
      <c r="G339" s="11" t="s">
        <v>258</v>
      </c>
      <c r="H339" s="99">
        <v>3</v>
      </c>
      <c r="I339" s="17" t="s">
        <v>190</v>
      </c>
      <c r="J339" s="23" t="s">
        <v>320</v>
      </c>
      <c r="K339" s="23" t="s">
        <v>320</v>
      </c>
      <c r="L339" s="23"/>
      <c r="M339" s="23"/>
      <c r="N339" s="23"/>
      <c r="O339" s="24"/>
      <c r="P339" s="69"/>
      <c r="Q339" s="69"/>
      <c r="R339" s="69"/>
      <c r="S339" s="69"/>
      <c r="T339" s="70"/>
    </row>
    <row r="340" spans="4:20" s="58" customFormat="1" ht="66" hidden="1" x14ac:dyDescent="0.25">
      <c r="D340" s="77">
        <v>281</v>
      </c>
      <c r="E340" s="218"/>
      <c r="F340" s="33" t="s">
        <v>257</v>
      </c>
      <c r="G340" s="11" t="s">
        <v>258</v>
      </c>
      <c r="H340" s="99">
        <v>3</v>
      </c>
      <c r="I340" s="17" t="s">
        <v>190</v>
      </c>
      <c r="J340" s="23" t="s">
        <v>480</v>
      </c>
      <c r="K340" s="23"/>
      <c r="L340" s="23"/>
      <c r="M340" s="23"/>
      <c r="N340" s="23" t="s">
        <v>480</v>
      </c>
      <c r="O340" s="24"/>
      <c r="P340" s="69"/>
      <c r="Q340" s="69"/>
      <c r="R340" s="69"/>
      <c r="S340" s="69"/>
      <c r="T340" s="70"/>
    </row>
    <row r="341" spans="4:20" s="58" customFormat="1" ht="16.5" hidden="1" customHeight="1" x14ac:dyDescent="0.25">
      <c r="D341" s="138"/>
      <c r="E341" s="138"/>
      <c r="F341" s="138"/>
      <c r="G341" s="138" t="s">
        <v>259</v>
      </c>
      <c r="H341" s="139"/>
      <c r="I341" s="139"/>
      <c r="J341" s="139"/>
      <c r="K341" s="139"/>
      <c r="L341" s="139"/>
      <c r="M341" s="139"/>
      <c r="N341" s="139"/>
      <c r="O341" s="140"/>
      <c r="P341" s="69"/>
      <c r="Q341" s="69"/>
      <c r="R341" s="69"/>
      <c r="S341" s="69"/>
      <c r="T341" s="70"/>
    </row>
    <row r="342" spans="4:20" s="58" customFormat="1" ht="51" hidden="1" customHeight="1" x14ac:dyDescent="0.25">
      <c r="D342" s="72"/>
      <c r="E342" s="18"/>
      <c r="F342" s="18"/>
      <c r="G342" s="19" t="s">
        <v>260</v>
      </c>
      <c r="H342" s="102">
        <f>SUM(H343:H347)</f>
        <v>15</v>
      </c>
      <c r="I342" s="20"/>
      <c r="J342" s="23"/>
      <c r="K342" s="23"/>
      <c r="L342" s="23"/>
      <c r="M342" s="23"/>
      <c r="N342" s="23"/>
      <c r="O342" s="24"/>
      <c r="P342" s="69"/>
      <c r="Q342" s="69"/>
      <c r="R342" s="69"/>
      <c r="S342" s="69"/>
      <c r="T342" s="70"/>
    </row>
    <row r="343" spans="4:20" s="58" customFormat="1" ht="49.5" hidden="1" x14ac:dyDescent="0.25">
      <c r="D343" s="77">
        <v>282</v>
      </c>
      <c r="E343" s="217">
        <v>193</v>
      </c>
      <c r="F343" s="33" t="s">
        <v>261</v>
      </c>
      <c r="G343" s="11" t="s">
        <v>262</v>
      </c>
      <c r="H343" s="103">
        <v>3</v>
      </c>
      <c r="I343" s="12" t="s">
        <v>18</v>
      </c>
      <c r="J343" s="23" t="s">
        <v>19</v>
      </c>
      <c r="K343" s="23"/>
      <c r="L343" s="23"/>
      <c r="M343" s="23"/>
      <c r="N343" s="23"/>
      <c r="O343" s="24"/>
      <c r="P343" s="69"/>
      <c r="Q343" s="69"/>
      <c r="R343" s="69"/>
      <c r="S343" s="69"/>
      <c r="T343" s="70"/>
    </row>
    <row r="344" spans="4:20" s="58" customFormat="1" ht="49.5" hidden="1" x14ac:dyDescent="0.25">
      <c r="D344" s="77">
        <v>283</v>
      </c>
      <c r="E344" s="218"/>
      <c r="F344" s="33" t="s">
        <v>261</v>
      </c>
      <c r="G344" s="11" t="s">
        <v>262</v>
      </c>
      <c r="H344" s="75">
        <v>3</v>
      </c>
      <c r="I344" s="12" t="s">
        <v>18</v>
      </c>
      <c r="J344" s="23" t="s">
        <v>320</v>
      </c>
      <c r="K344" s="23" t="s">
        <v>320</v>
      </c>
      <c r="L344" s="23"/>
      <c r="M344" s="23"/>
      <c r="N344" s="23"/>
      <c r="O344" s="24"/>
      <c r="P344" s="69"/>
      <c r="Q344" s="69"/>
      <c r="R344" s="69"/>
      <c r="S344" s="69"/>
      <c r="T344" s="70"/>
    </row>
    <row r="345" spans="4:20" s="58" customFormat="1" ht="49.5" hidden="1" x14ac:dyDescent="0.25">
      <c r="D345" s="77">
        <v>284</v>
      </c>
      <c r="E345" s="217">
        <v>194</v>
      </c>
      <c r="F345" s="144" t="s">
        <v>263</v>
      </c>
      <c r="G345" s="11" t="s">
        <v>264</v>
      </c>
      <c r="H345" s="75">
        <v>3</v>
      </c>
      <c r="I345" s="12" t="s">
        <v>18</v>
      </c>
      <c r="J345" s="23" t="s">
        <v>19</v>
      </c>
      <c r="K345" s="23"/>
      <c r="L345" s="23"/>
      <c r="M345" s="23"/>
      <c r="N345" s="23"/>
      <c r="O345" s="24"/>
      <c r="P345" s="69"/>
      <c r="Q345" s="69"/>
      <c r="R345" s="69"/>
      <c r="S345" s="69"/>
      <c r="T345" s="70"/>
    </row>
    <row r="346" spans="4:20" s="58" customFormat="1" ht="49.5" hidden="1" x14ac:dyDescent="0.25">
      <c r="D346" s="77">
        <v>285</v>
      </c>
      <c r="E346" s="218"/>
      <c r="F346" s="144" t="s">
        <v>263</v>
      </c>
      <c r="G346" s="11" t="s">
        <v>264</v>
      </c>
      <c r="H346" s="75">
        <v>3</v>
      </c>
      <c r="I346" s="12" t="s">
        <v>18</v>
      </c>
      <c r="J346" s="23" t="s">
        <v>320</v>
      </c>
      <c r="K346" s="23" t="s">
        <v>320</v>
      </c>
      <c r="L346" s="23"/>
      <c r="M346" s="23"/>
      <c r="N346" s="23"/>
      <c r="O346" s="24"/>
      <c r="P346" s="69"/>
      <c r="Q346" s="69"/>
      <c r="R346" s="69"/>
      <c r="S346" s="69"/>
      <c r="T346" s="70"/>
    </row>
    <row r="347" spans="4:20" s="58" customFormat="1" ht="49.5" x14ac:dyDescent="0.25">
      <c r="D347" s="77">
        <v>286</v>
      </c>
      <c r="E347" s="80">
        <v>195</v>
      </c>
      <c r="F347" s="46" t="s">
        <v>265</v>
      </c>
      <c r="G347" s="11" t="s">
        <v>266</v>
      </c>
      <c r="H347" s="104">
        <v>3</v>
      </c>
      <c r="I347" s="17" t="s">
        <v>267</v>
      </c>
      <c r="J347" s="23" t="s">
        <v>19</v>
      </c>
      <c r="K347" s="23"/>
      <c r="L347" s="23"/>
      <c r="M347" s="23"/>
      <c r="N347" s="23"/>
      <c r="O347" s="24"/>
      <c r="P347" s="69"/>
      <c r="Q347" s="69"/>
      <c r="R347" s="69"/>
      <c r="S347" s="69"/>
      <c r="T347" s="70"/>
    </row>
    <row r="348" spans="4:20" s="58" customFormat="1" ht="57" hidden="1" customHeight="1" x14ac:dyDescent="0.25">
      <c r="D348" s="72"/>
      <c r="E348" s="18"/>
      <c r="F348" s="18"/>
      <c r="G348" s="19" t="s">
        <v>268</v>
      </c>
      <c r="H348" s="105">
        <f>SUM(H349:H355)</f>
        <v>21</v>
      </c>
      <c r="I348" s="20"/>
      <c r="J348" s="23"/>
      <c r="K348" s="23"/>
      <c r="L348" s="23"/>
      <c r="M348" s="23"/>
      <c r="N348" s="23"/>
      <c r="O348" s="24"/>
      <c r="P348" s="69"/>
      <c r="Q348" s="69"/>
      <c r="R348" s="69"/>
      <c r="S348" s="69"/>
      <c r="T348" s="70"/>
    </row>
    <row r="349" spans="4:20" s="58" customFormat="1" ht="49.5" hidden="1" x14ac:dyDescent="0.25">
      <c r="D349" s="77">
        <v>287</v>
      </c>
      <c r="E349" s="217">
        <v>196</v>
      </c>
      <c r="F349" s="33" t="s">
        <v>269</v>
      </c>
      <c r="G349" s="11" t="s">
        <v>26</v>
      </c>
      <c r="H349" s="75">
        <v>3</v>
      </c>
      <c r="I349" s="12" t="s">
        <v>18</v>
      </c>
      <c r="J349" s="23" t="s">
        <v>19</v>
      </c>
      <c r="K349" s="23"/>
      <c r="L349" s="23"/>
      <c r="M349" s="23"/>
      <c r="N349" s="23"/>
      <c r="O349" s="24"/>
      <c r="P349" s="69"/>
      <c r="Q349" s="69"/>
      <c r="R349" s="69"/>
      <c r="S349" s="69"/>
      <c r="T349" s="70"/>
    </row>
    <row r="350" spans="4:20" s="58" customFormat="1" ht="49.5" hidden="1" x14ac:dyDescent="0.25">
      <c r="D350" s="77">
        <v>288</v>
      </c>
      <c r="E350" s="218"/>
      <c r="F350" s="33" t="s">
        <v>269</v>
      </c>
      <c r="G350" s="11" t="s">
        <v>26</v>
      </c>
      <c r="H350" s="75">
        <v>3</v>
      </c>
      <c r="I350" s="12" t="s">
        <v>18</v>
      </c>
      <c r="J350" s="23" t="s">
        <v>320</v>
      </c>
      <c r="K350" s="23" t="s">
        <v>320</v>
      </c>
      <c r="L350" s="23"/>
      <c r="M350" s="23"/>
      <c r="N350" s="23"/>
      <c r="O350" s="24"/>
      <c r="P350" s="69"/>
      <c r="Q350" s="69"/>
      <c r="R350" s="69"/>
      <c r="S350" s="69"/>
      <c r="T350" s="70"/>
    </row>
    <row r="351" spans="4:20" s="58" customFormat="1" ht="49.5" hidden="1" x14ac:dyDescent="0.25">
      <c r="D351" s="77">
        <v>289</v>
      </c>
      <c r="E351" s="217">
        <v>197</v>
      </c>
      <c r="F351" s="33" t="s">
        <v>270</v>
      </c>
      <c r="G351" s="11" t="s">
        <v>30</v>
      </c>
      <c r="H351" s="75">
        <v>3</v>
      </c>
      <c r="I351" s="12" t="s">
        <v>18</v>
      </c>
      <c r="J351" s="23" t="s">
        <v>19</v>
      </c>
      <c r="K351" s="23"/>
      <c r="L351" s="23"/>
      <c r="M351" s="23"/>
      <c r="N351" s="23"/>
      <c r="O351" s="24"/>
      <c r="P351" s="69"/>
      <c r="Q351" s="69"/>
      <c r="R351" s="69"/>
      <c r="S351" s="69"/>
      <c r="T351" s="70"/>
    </row>
    <row r="352" spans="4:20" s="58" customFormat="1" ht="49.5" hidden="1" x14ac:dyDescent="0.25">
      <c r="D352" s="77">
        <v>290</v>
      </c>
      <c r="E352" s="218"/>
      <c r="F352" s="33" t="s">
        <v>270</v>
      </c>
      <c r="G352" s="11" t="s">
        <v>30</v>
      </c>
      <c r="H352" s="75">
        <v>3</v>
      </c>
      <c r="I352" s="12" t="s">
        <v>18</v>
      </c>
      <c r="J352" s="23" t="s">
        <v>320</v>
      </c>
      <c r="K352" s="23" t="s">
        <v>320</v>
      </c>
      <c r="L352" s="23"/>
      <c r="M352" s="23"/>
      <c r="N352" s="23"/>
      <c r="O352" s="24"/>
      <c r="P352" s="69"/>
      <c r="Q352" s="69"/>
      <c r="R352" s="69"/>
      <c r="S352" s="69"/>
      <c r="T352" s="70"/>
    </row>
    <row r="353" spans="4:20" s="58" customFormat="1" ht="49.5" x14ac:dyDescent="0.25">
      <c r="D353" s="77">
        <v>291</v>
      </c>
      <c r="E353" s="217">
        <v>198</v>
      </c>
      <c r="F353" s="33" t="s">
        <v>271</v>
      </c>
      <c r="G353" s="11" t="s">
        <v>272</v>
      </c>
      <c r="H353" s="104">
        <v>3</v>
      </c>
      <c r="I353" s="17" t="s">
        <v>267</v>
      </c>
      <c r="J353" s="23" t="s">
        <v>19</v>
      </c>
      <c r="K353" s="23"/>
      <c r="L353" s="23"/>
      <c r="M353" s="23"/>
      <c r="N353" s="23"/>
      <c r="O353" s="24"/>
      <c r="P353" s="69"/>
      <c r="Q353" s="69"/>
      <c r="R353" s="69"/>
      <c r="S353" s="69"/>
      <c r="T353" s="70"/>
    </row>
    <row r="354" spans="4:20" s="58" customFormat="1" ht="49.5" x14ac:dyDescent="0.25">
      <c r="D354" s="77">
        <v>292</v>
      </c>
      <c r="E354" s="215"/>
      <c r="F354" s="33" t="s">
        <v>271</v>
      </c>
      <c r="G354" s="11" t="s">
        <v>272</v>
      </c>
      <c r="H354" s="104">
        <v>3</v>
      </c>
      <c r="I354" s="17" t="s">
        <v>267</v>
      </c>
      <c r="J354" s="23" t="s">
        <v>320</v>
      </c>
      <c r="K354" s="23" t="s">
        <v>320</v>
      </c>
      <c r="L354" s="23"/>
      <c r="M354" s="23"/>
      <c r="N354" s="23"/>
      <c r="O354" s="24"/>
      <c r="P354" s="69"/>
      <c r="Q354" s="69"/>
      <c r="R354" s="69"/>
      <c r="S354" s="69"/>
      <c r="T354" s="70"/>
    </row>
    <row r="355" spans="4:20" s="58" customFormat="1" ht="49.5" x14ac:dyDescent="0.25">
      <c r="D355" s="77">
        <v>293</v>
      </c>
      <c r="E355" s="218"/>
      <c r="F355" s="33" t="s">
        <v>271</v>
      </c>
      <c r="G355" s="11" t="s">
        <v>272</v>
      </c>
      <c r="H355" s="104">
        <v>3</v>
      </c>
      <c r="I355" s="17" t="s">
        <v>267</v>
      </c>
      <c r="J355" s="24" t="s">
        <v>389</v>
      </c>
      <c r="K355" s="23"/>
      <c r="L355" s="23"/>
      <c r="M355" s="23"/>
      <c r="N355" s="23"/>
      <c r="O355" s="24" t="s">
        <v>389</v>
      </c>
      <c r="P355" s="69"/>
      <c r="Q355" s="69"/>
      <c r="R355" s="69"/>
      <c r="S355" s="69"/>
      <c r="T355" s="70"/>
    </row>
    <row r="356" spans="4:20" s="58" customFormat="1" ht="54.75" hidden="1" customHeight="1" x14ac:dyDescent="0.25">
      <c r="D356" s="72"/>
      <c r="E356" s="18"/>
      <c r="F356" s="18"/>
      <c r="G356" s="19" t="s">
        <v>273</v>
      </c>
      <c r="H356" s="105">
        <f>SUM(H357:H364)</f>
        <v>24</v>
      </c>
      <c r="I356" s="20"/>
      <c r="J356" s="23"/>
      <c r="K356" s="23"/>
      <c r="L356" s="23"/>
      <c r="M356" s="23"/>
      <c r="N356" s="23"/>
      <c r="O356" s="24"/>
      <c r="P356" s="69"/>
      <c r="Q356" s="69"/>
      <c r="R356" s="69"/>
      <c r="S356" s="69"/>
      <c r="T356" s="70"/>
    </row>
    <row r="357" spans="4:20" s="58" customFormat="1" ht="66" hidden="1" x14ac:dyDescent="0.25">
      <c r="D357" s="77">
        <v>294</v>
      </c>
      <c r="E357" s="217">
        <v>199</v>
      </c>
      <c r="F357" s="33" t="s">
        <v>274</v>
      </c>
      <c r="G357" s="11" t="s">
        <v>275</v>
      </c>
      <c r="H357" s="75">
        <v>3</v>
      </c>
      <c r="I357" s="12" t="s">
        <v>18</v>
      </c>
      <c r="J357" s="23" t="s">
        <v>19</v>
      </c>
      <c r="K357" s="23"/>
      <c r="L357" s="23"/>
      <c r="M357" s="23"/>
      <c r="N357" s="23"/>
      <c r="O357" s="24"/>
      <c r="P357" s="69"/>
      <c r="Q357" s="69"/>
      <c r="R357" s="69"/>
      <c r="S357" s="69"/>
      <c r="T357" s="70"/>
    </row>
    <row r="358" spans="4:20" s="58" customFormat="1" ht="66" hidden="1" x14ac:dyDescent="0.25">
      <c r="D358" s="77">
        <v>295</v>
      </c>
      <c r="E358" s="215"/>
      <c r="F358" s="33" t="s">
        <v>274</v>
      </c>
      <c r="G358" s="11" t="s">
        <v>275</v>
      </c>
      <c r="H358" s="75">
        <v>3</v>
      </c>
      <c r="I358" s="12" t="s">
        <v>18</v>
      </c>
      <c r="J358" s="23" t="s">
        <v>320</v>
      </c>
      <c r="K358" s="23" t="s">
        <v>320</v>
      </c>
      <c r="L358" s="23"/>
      <c r="M358" s="23"/>
      <c r="N358" s="23"/>
      <c r="O358" s="24"/>
      <c r="P358" s="69"/>
      <c r="Q358" s="69"/>
      <c r="R358" s="69"/>
      <c r="S358" s="69"/>
      <c r="T358" s="70"/>
    </row>
    <row r="359" spans="4:20" s="58" customFormat="1" ht="49.5" x14ac:dyDescent="0.25">
      <c r="D359" s="77">
        <v>296</v>
      </c>
      <c r="E359" s="217">
        <v>200</v>
      </c>
      <c r="F359" s="33" t="s">
        <v>276</v>
      </c>
      <c r="G359" s="11" t="s">
        <v>277</v>
      </c>
      <c r="H359" s="104">
        <v>3</v>
      </c>
      <c r="I359" s="17" t="s">
        <v>267</v>
      </c>
      <c r="J359" s="23" t="s">
        <v>19</v>
      </c>
      <c r="K359" s="23"/>
      <c r="L359" s="23"/>
      <c r="M359" s="23"/>
      <c r="N359" s="23"/>
      <c r="O359" s="24"/>
      <c r="P359" s="69"/>
      <c r="Q359" s="69"/>
      <c r="R359" s="69"/>
      <c r="S359" s="69"/>
      <c r="T359" s="70"/>
    </row>
    <row r="360" spans="4:20" s="58" customFormat="1" ht="49.5" x14ac:dyDescent="0.25">
      <c r="D360" s="77">
        <v>297</v>
      </c>
      <c r="E360" s="215"/>
      <c r="F360" s="33" t="s">
        <v>276</v>
      </c>
      <c r="G360" s="11" t="s">
        <v>277</v>
      </c>
      <c r="H360" s="104">
        <v>3</v>
      </c>
      <c r="I360" s="17" t="s">
        <v>267</v>
      </c>
      <c r="J360" s="23" t="s">
        <v>320</v>
      </c>
      <c r="K360" s="23" t="s">
        <v>320</v>
      </c>
      <c r="L360" s="23"/>
      <c r="M360" s="23"/>
      <c r="N360" s="23"/>
      <c r="O360" s="24"/>
      <c r="P360" s="69"/>
      <c r="Q360" s="69"/>
      <c r="R360" s="69"/>
      <c r="S360" s="69"/>
      <c r="T360" s="70"/>
    </row>
    <row r="361" spans="4:20" s="58" customFormat="1" ht="49.5" hidden="1" x14ac:dyDescent="0.25">
      <c r="D361" s="77">
        <v>298</v>
      </c>
      <c r="E361" s="218"/>
      <c r="F361" s="33" t="s">
        <v>276</v>
      </c>
      <c r="G361" s="11" t="s">
        <v>277</v>
      </c>
      <c r="H361" s="103">
        <v>3</v>
      </c>
      <c r="I361" s="12" t="s">
        <v>18</v>
      </c>
      <c r="J361" s="24" t="s">
        <v>389</v>
      </c>
      <c r="K361" s="23"/>
      <c r="L361" s="23"/>
      <c r="M361" s="23"/>
      <c r="N361" s="23"/>
      <c r="O361" s="24" t="s">
        <v>389</v>
      </c>
      <c r="P361" s="69"/>
      <c r="Q361" s="69"/>
      <c r="R361" s="69"/>
      <c r="S361" s="69"/>
      <c r="T361" s="70"/>
    </row>
    <row r="362" spans="4:20" s="58" customFormat="1" ht="66" hidden="1" x14ac:dyDescent="0.25">
      <c r="D362" s="77">
        <v>299</v>
      </c>
      <c r="E362" s="217">
        <v>201</v>
      </c>
      <c r="F362" s="33" t="s">
        <v>278</v>
      </c>
      <c r="G362" s="11" t="s">
        <v>279</v>
      </c>
      <c r="H362" s="75">
        <v>3</v>
      </c>
      <c r="I362" s="12" t="s">
        <v>18</v>
      </c>
      <c r="J362" s="23" t="s">
        <v>19</v>
      </c>
      <c r="K362" s="23"/>
      <c r="L362" s="23"/>
      <c r="M362" s="23"/>
      <c r="N362" s="23"/>
      <c r="O362" s="24"/>
      <c r="P362" s="69"/>
      <c r="Q362" s="69"/>
      <c r="R362" s="69"/>
      <c r="S362" s="69"/>
      <c r="T362" s="70"/>
    </row>
    <row r="363" spans="4:20" s="58" customFormat="1" ht="66" hidden="1" x14ac:dyDescent="0.25">
      <c r="D363" s="77">
        <v>300</v>
      </c>
      <c r="E363" s="215"/>
      <c r="F363" s="33" t="s">
        <v>278</v>
      </c>
      <c r="G363" s="11" t="s">
        <v>279</v>
      </c>
      <c r="H363" s="75">
        <v>3</v>
      </c>
      <c r="I363" s="12" t="s">
        <v>18</v>
      </c>
      <c r="J363" s="23" t="s">
        <v>320</v>
      </c>
      <c r="K363" s="23" t="s">
        <v>320</v>
      </c>
      <c r="L363" s="23"/>
      <c r="M363" s="23"/>
      <c r="N363" s="23"/>
      <c r="O363" s="24"/>
      <c r="P363" s="69"/>
      <c r="Q363" s="69"/>
      <c r="R363" s="69"/>
      <c r="S363" s="69"/>
      <c r="T363" s="70"/>
    </row>
    <row r="364" spans="4:20" s="58" customFormat="1" ht="66" hidden="1" x14ac:dyDescent="0.25">
      <c r="D364" s="77">
        <v>301</v>
      </c>
      <c r="E364" s="218"/>
      <c r="F364" s="33" t="s">
        <v>278</v>
      </c>
      <c r="G364" s="11" t="s">
        <v>279</v>
      </c>
      <c r="H364" s="75">
        <v>3</v>
      </c>
      <c r="I364" s="12" t="s">
        <v>18</v>
      </c>
      <c r="J364" s="23" t="s">
        <v>480</v>
      </c>
      <c r="K364" s="23"/>
      <c r="L364" s="23"/>
      <c r="M364" s="23"/>
      <c r="N364" s="23" t="s">
        <v>480</v>
      </c>
      <c r="O364" s="24"/>
      <c r="P364" s="69"/>
      <c r="Q364" s="69"/>
      <c r="R364" s="69"/>
      <c r="S364" s="69"/>
      <c r="T364" s="70"/>
    </row>
    <row r="365" spans="4:20" s="58" customFormat="1" ht="58.5" hidden="1" customHeight="1" x14ac:dyDescent="0.25">
      <c r="D365" s="72"/>
      <c r="E365" s="18"/>
      <c r="F365" s="18"/>
      <c r="G365" s="19" t="s">
        <v>280</v>
      </c>
      <c r="H365" s="102">
        <f>SUM(H366:H374)</f>
        <v>27</v>
      </c>
      <c r="I365" s="20"/>
      <c r="J365" s="23"/>
      <c r="K365" s="23"/>
      <c r="L365" s="23"/>
      <c r="M365" s="23"/>
      <c r="N365" s="23"/>
      <c r="O365" s="24"/>
      <c r="P365" s="69"/>
      <c r="Q365" s="69"/>
      <c r="R365" s="69"/>
      <c r="S365" s="69"/>
      <c r="T365" s="70"/>
    </row>
    <row r="366" spans="4:20" s="58" customFormat="1" ht="50.25" hidden="1" thickBot="1" x14ac:dyDescent="0.3">
      <c r="D366" s="77">
        <v>302</v>
      </c>
      <c r="E366" s="217">
        <v>202</v>
      </c>
      <c r="F366" s="33" t="s">
        <v>281</v>
      </c>
      <c r="G366" s="11" t="s">
        <v>282</v>
      </c>
      <c r="H366" s="79">
        <v>3</v>
      </c>
      <c r="I366" s="16" t="s">
        <v>89</v>
      </c>
      <c r="J366" s="23" t="s">
        <v>19</v>
      </c>
      <c r="K366" s="23"/>
      <c r="L366" s="23"/>
      <c r="M366" s="23"/>
      <c r="N366" s="23"/>
      <c r="O366" s="24"/>
      <c r="P366" s="69"/>
      <c r="Q366" s="69"/>
      <c r="R366" s="69"/>
      <c r="S366" s="69"/>
      <c r="T366" s="70"/>
    </row>
    <row r="367" spans="4:20" s="58" customFormat="1" ht="50.25" hidden="1" thickBot="1" x14ac:dyDescent="0.3">
      <c r="D367" s="77">
        <v>303</v>
      </c>
      <c r="E367" s="218"/>
      <c r="F367" s="33" t="s">
        <v>281</v>
      </c>
      <c r="G367" s="11" t="s">
        <v>282</v>
      </c>
      <c r="H367" s="79">
        <v>3</v>
      </c>
      <c r="I367" s="16" t="s">
        <v>89</v>
      </c>
      <c r="J367" s="23" t="s">
        <v>320</v>
      </c>
      <c r="K367" s="23" t="s">
        <v>320</v>
      </c>
      <c r="L367" s="23"/>
      <c r="M367" s="23"/>
      <c r="N367" s="23"/>
      <c r="O367" s="24"/>
      <c r="P367" s="69"/>
      <c r="Q367" s="69"/>
      <c r="R367" s="69"/>
      <c r="S367" s="69"/>
      <c r="T367" s="70"/>
    </row>
    <row r="368" spans="4:20" s="58" customFormat="1" ht="49.5" hidden="1" x14ac:dyDescent="0.25">
      <c r="D368" s="77">
        <v>304</v>
      </c>
      <c r="E368" s="217">
        <v>203</v>
      </c>
      <c r="F368" s="33" t="s">
        <v>283</v>
      </c>
      <c r="G368" s="11" t="s">
        <v>284</v>
      </c>
      <c r="H368" s="75">
        <v>3</v>
      </c>
      <c r="I368" s="12" t="s">
        <v>18</v>
      </c>
      <c r="J368" s="23" t="s">
        <v>19</v>
      </c>
      <c r="K368" s="23"/>
      <c r="L368" s="23"/>
      <c r="M368" s="23"/>
      <c r="N368" s="23"/>
      <c r="O368" s="24"/>
      <c r="P368" s="69"/>
      <c r="Q368" s="69"/>
      <c r="R368" s="69"/>
      <c r="S368" s="69"/>
      <c r="T368" s="70"/>
    </row>
    <row r="369" spans="4:20" s="58" customFormat="1" ht="49.5" hidden="1" x14ac:dyDescent="0.25">
      <c r="D369" s="77">
        <v>305</v>
      </c>
      <c r="E369" s="215"/>
      <c r="F369" s="33" t="s">
        <v>283</v>
      </c>
      <c r="G369" s="11" t="s">
        <v>284</v>
      </c>
      <c r="H369" s="75">
        <v>3</v>
      </c>
      <c r="I369" s="12" t="s">
        <v>18</v>
      </c>
      <c r="J369" s="23" t="s">
        <v>320</v>
      </c>
      <c r="K369" s="23" t="s">
        <v>320</v>
      </c>
      <c r="L369" s="23"/>
      <c r="M369" s="23"/>
      <c r="N369" s="23"/>
      <c r="O369" s="24"/>
      <c r="P369" s="69"/>
      <c r="Q369" s="69"/>
      <c r="R369" s="69"/>
      <c r="S369" s="69"/>
      <c r="T369" s="70"/>
    </row>
    <row r="370" spans="4:20" s="58" customFormat="1" ht="49.5" hidden="1" x14ac:dyDescent="0.25">
      <c r="D370" s="77">
        <v>306</v>
      </c>
      <c r="E370" s="218"/>
      <c r="F370" s="33" t="s">
        <v>283</v>
      </c>
      <c r="G370" s="11" t="s">
        <v>284</v>
      </c>
      <c r="H370" s="75">
        <v>3</v>
      </c>
      <c r="I370" s="12" t="s">
        <v>18</v>
      </c>
      <c r="J370" s="23" t="s">
        <v>480</v>
      </c>
      <c r="K370" s="23"/>
      <c r="L370" s="23"/>
      <c r="M370" s="23"/>
      <c r="N370" s="23" t="s">
        <v>480</v>
      </c>
      <c r="O370" s="24"/>
      <c r="P370" s="69"/>
      <c r="Q370" s="69"/>
      <c r="R370" s="69"/>
      <c r="S370" s="69"/>
      <c r="T370" s="70"/>
    </row>
    <row r="371" spans="4:20" s="58" customFormat="1" ht="50.25" hidden="1" thickBot="1" x14ac:dyDescent="0.3">
      <c r="D371" s="77">
        <v>307</v>
      </c>
      <c r="E371" s="217">
        <v>204</v>
      </c>
      <c r="F371" s="33" t="s">
        <v>285</v>
      </c>
      <c r="G371" s="11" t="s">
        <v>286</v>
      </c>
      <c r="H371" s="79">
        <v>3</v>
      </c>
      <c r="I371" s="16" t="s">
        <v>89</v>
      </c>
      <c r="J371" s="23" t="s">
        <v>19</v>
      </c>
      <c r="K371" s="23"/>
      <c r="L371" s="23"/>
      <c r="M371" s="23"/>
      <c r="N371" s="23"/>
      <c r="O371" s="24"/>
      <c r="P371" s="69"/>
      <c r="Q371" s="69"/>
      <c r="R371" s="69"/>
      <c r="S371" s="69"/>
      <c r="T371" s="70"/>
    </row>
    <row r="372" spans="4:20" s="58" customFormat="1" ht="50.25" hidden="1" thickBot="1" x14ac:dyDescent="0.3">
      <c r="D372" s="77">
        <v>308</v>
      </c>
      <c r="E372" s="215"/>
      <c r="F372" s="33" t="s">
        <v>285</v>
      </c>
      <c r="G372" s="11" t="s">
        <v>286</v>
      </c>
      <c r="H372" s="79">
        <v>3</v>
      </c>
      <c r="I372" s="16" t="s">
        <v>89</v>
      </c>
      <c r="J372" s="23" t="s">
        <v>320</v>
      </c>
      <c r="K372" s="23" t="s">
        <v>320</v>
      </c>
      <c r="L372" s="23"/>
      <c r="M372" s="23"/>
      <c r="N372" s="23"/>
      <c r="O372" s="24"/>
      <c r="P372" s="69"/>
      <c r="Q372" s="69"/>
      <c r="R372" s="69"/>
      <c r="S372" s="69"/>
      <c r="T372" s="70"/>
    </row>
    <row r="373" spans="4:20" s="58" customFormat="1" ht="50.25" hidden="1" thickBot="1" x14ac:dyDescent="0.3">
      <c r="D373" s="77">
        <v>309</v>
      </c>
      <c r="E373" s="215"/>
      <c r="F373" s="33" t="s">
        <v>285</v>
      </c>
      <c r="G373" s="11" t="s">
        <v>286</v>
      </c>
      <c r="H373" s="79">
        <v>3</v>
      </c>
      <c r="I373" s="16" t="s">
        <v>89</v>
      </c>
      <c r="J373" s="23" t="s">
        <v>480</v>
      </c>
      <c r="K373" s="23"/>
      <c r="L373" s="23"/>
      <c r="M373" s="23"/>
      <c r="N373" s="23" t="s">
        <v>480</v>
      </c>
      <c r="O373" s="24"/>
      <c r="P373" s="69"/>
      <c r="Q373" s="69"/>
      <c r="R373" s="69"/>
      <c r="S373" s="69"/>
      <c r="T373" s="70"/>
    </row>
    <row r="374" spans="4:20" s="58" customFormat="1" ht="50.25" hidden="1" thickBot="1" x14ac:dyDescent="0.3">
      <c r="D374" s="77">
        <v>310</v>
      </c>
      <c r="E374" s="218"/>
      <c r="F374" s="33" t="s">
        <v>285</v>
      </c>
      <c r="G374" s="11" t="s">
        <v>286</v>
      </c>
      <c r="H374" s="79">
        <v>3</v>
      </c>
      <c r="I374" s="16" t="s">
        <v>89</v>
      </c>
      <c r="J374" s="24" t="s">
        <v>389</v>
      </c>
      <c r="K374" s="23"/>
      <c r="L374" s="23"/>
      <c r="M374" s="23"/>
      <c r="N374" s="23"/>
      <c r="O374" s="24" t="s">
        <v>389</v>
      </c>
      <c r="P374" s="69"/>
      <c r="Q374" s="69"/>
      <c r="R374" s="69"/>
      <c r="S374" s="69"/>
      <c r="T374" s="70"/>
    </row>
    <row r="375" spans="4:20" s="58" customFormat="1" ht="56.25" hidden="1" customHeight="1" x14ac:dyDescent="0.25">
      <c r="D375" s="72"/>
      <c r="E375" s="18"/>
      <c r="F375" s="18"/>
      <c r="G375" s="19" t="s">
        <v>287</v>
      </c>
      <c r="H375" s="105">
        <f>SUM(H376:H383)</f>
        <v>24</v>
      </c>
      <c r="I375" s="20"/>
      <c r="J375" s="23"/>
      <c r="K375" s="23"/>
      <c r="L375" s="23"/>
      <c r="M375" s="23"/>
      <c r="N375" s="23"/>
      <c r="O375" s="24"/>
      <c r="P375" s="69"/>
      <c r="Q375" s="69"/>
      <c r="R375" s="69"/>
      <c r="S375" s="69"/>
      <c r="T375" s="70"/>
    </row>
    <row r="376" spans="4:20" s="58" customFormat="1" ht="66" hidden="1" x14ac:dyDescent="0.25">
      <c r="D376" s="77">
        <v>311</v>
      </c>
      <c r="E376" s="217">
        <v>205</v>
      </c>
      <c r="F376" s="33" t="s">
        <v>288</v>
      </c>
      <c r="G376" s="11" t="s">
        <v>289</v>
      </c>
      <c r="H376" s="75">
        <v>3</v>
      </c>
      <c r="I376" s="12" t="s">
        <v>18</v>
      </c>
      <c r="J376" s="23" t="s">
        <v>19</v>
      </c>
      <c r="K376" s="23"/>
      <c r="L376" s="23"/>
      <c r="M376" s="23"/>
      <c r="N376" s="23"/>
      <c r="O376" s="24"/>
      <c r="P376" s="69"/>
      <c r="Q376" s="69"/>
      <c r="R376" s="69"/>
      <c r="S376" s="69"/>
      <c r="T376" s="70"/>
    </row>
    <row r="377" spans="4:20" s="58" customFormat="1" ht="66" hidden="1" x14ac:dyDescent="0.25">
      <c r="D377" s="77">
        <v>312</v>
      </c>
      <c r="E377" s="218"/>
      <c r="F377" s="33" t="s">
        <v>288</v>
      </c>
      <c r="G377" s="11" t="s">
        <v>289</v>
      </c>
      <c r="H377" s="75">
        <v>3</v>
      </c>
      <c r="I377" s="12" t="s">
        <v>18</v>
      </c>
      <c r="J377" s="23" t="s">
        <v>320</v>
      </c>
      <c r="K377" s="23" t="s">
        <v>320</v>
      </c>
      <c r="L377" s="23"/>
      <c r="M377" s="23"/>
      <c r="N377" s="23"/>
      <c r="O377" s="24"/>
      <c r="P377" s="69"/>
      <c r="Q377" s="69"/>
      <c r="R377" s="69"/>
      <c r="S377" s="69"/>
      <c r="T377" s="70"/>
    </row>
    <row r="378" spans="4:20" s="58" customFormat="1" ht="49.5" x14ac:dyDescent="0.25">
      <c r="D378" s="77">
        <v>313</v>
      </c>
      <c r="E378" s="217">
        <v>206</v>
      </c>
      <c r="F378" s="33" t="s">
        <v>290</v>
      </c>
      <c r="G378" s="11" t="s">
        <v>291</v>
      </c>
      <c r="H378" s="104">
        <v>3</v>
      </c>
      <c r="I378" s="17" t="s">
        <v>267</v>
      </c>
      <c r="J378" s="23" t="s">
        <v>19</v>
      </c>
      <c r="K378" s="23"/>
      <c r="L378" s="23"/>
      <c r="M378" s="23"/>
      <c r="N378" s="23"/>
      <c r="O378" s="24"/>
      <c r="P378" s="69"/>
      <c r="Q378" s="69"/>
      <c r="R378" s="69"/>
      <c r="S378" s="69"/>
      <c r="T378" s="70"/>
    </row>
    <row r="379" spans="4:20" s="58" customFormat="1" ht="49.5" x14ac:dyDescent="0.25">
      <c r="D379" s="77">
        <v>314</v>
      </c>
      <c r="E379" s="215"/>
      <c r="F379" s="33" t="s">
        <v>290</v>
      </c>
      <c r="G379" s="11" t="s">
        <v>291</v>
      </c>
      <c r="H379" s="104">
        <v>3</v>
      </c>
      <c r="I379" s="17" t="s">
        <v>267</v>
      </c>
      <c r="J379" s="23" t="s">
        <v>320</v>
      </c>
      <c r="K379" s="23" t="s">
        <v>320</v>
      </c>
      <c r="L379" s="23"/>
      <c r="M379" s="23"/>
      <c r="N379" s="23"/>
      <c r="O379" s="24"/>
      <c r="P379" s="69"/>
      <c r="Q379" s="69"/>
      <c r="R379" s="69"/>
      <c r="S379" s="69"/>
      <c r="T379" s="70"/>
    </row>
    <row r="380" spans="4:20" s="58" customFormat="1" ht="49.5" x14ac:dyDescent="0.25">
      <c r="D380" s="77">
        <v>315</v>
      </c>
      <c r="E380" s="215"/>
      <c r="F380" s="33" t="s">
        <v>290</v>
      </c>
      <c r="G380" s="11" t="s">
        <v>291</v>
      </c>
      <c r="H380" s="104">
        <v>3</v>
      </c>
      <c r="I380" s="17" t="s">
        <v>267</v>
      </c>
      <c r="J380" s="23" t="s">
        <v>480</v>
      </c>
      <c r="K380" s="23"/>
      <c r="L380" s="23"/>
      <c r="M380" s="23"/>
      <c r="N380" s="23" t="s">
        <v>480</v>
      </c>
      <c r="O380" s="24"/>
      <c r="P380" s="69"/>
      <c r="Q380" s="69"/>
      <c r="R380" s="69"/>
      <c r="S380" s="69"/>
      <c r="T380" s="70"/>
    </row>
    <row r="381" spans="4:20" s="58" customFormat="1" ht="49.5" x14ac:dyDescent="0.25">
      <c r="D381" s="77">
        <v>316</v>
      </c>
      <c r="E381" s="218"/>
      <c r="F381" s="33" t="s">
        <v>290</v>
      </c>
      <c r="G381" s="11" t="s">
        <v>291</v>
      </c>
      <c r="H381" s="104">
        <v>3</v>
      </c>
      <c r="I381" s="17" t="s">
        <v>267</v>
      </c>
      <c r="J381" s="24" t="s">
        <v>389</v>
      </c>
      <c r="K381" s="23"/>
      <c r="L381" s="23"/>
      <c r="M381" s="23"/>
      <c r="N381" s="23"/>
      <c r="O381" s="24" t="s">
        <v>389</v>
      </c>
      <c r="P381" s="69"/>
      <c r="Q381" s="69"/>
      <c r="R381" s="69"/>
      <c r="S381" s="69"/>
      <c r="T381" s="70"/>
    </row>
    <row r="382" spans="4:20" s="58" customFormat="1" ht="33" hidden="1" x14ac:dyDescent="0.25">
      <c r="D382" s="77">
        <v>317</v>
      </c>
      <c r="E382" s="217">
        <v>207</v>
      </c>
      <c r="F382" s="33" t="s">
        <v>292</v>
      </c>
      <c r="G382" s="11" t="s">
        <v>293</v>
      </c>
      <c r="H382" s="75">
        <v>3</v>
      </c>
      <c r="I382" s="12" t="s">
        <v>18</v>
      </c>
      <c r="J382" s="23" t="s">
        <v>19</v>
      </c>
      <c r="K382" s="23"/>
      <c r="L382" s="23"/>
      <c r="M382" s="23"/>
      <c r="N382" s="23"/>
      <c r="O382" s="24"/>
      <c r="P382" s="69"/>
      <c r="Q382" s="69"/>
      <c r="R382" s="69"/>
      <c r="S382" s="69"/>
      <c r="T382" s="70"/>
    </row>
    <row r="383" spans="4:20" s="58" customFormat="1" ht="33" hidden="1" x14ac:dyDescent="0.25">
      <c r="D383" s="77">
        <v>318</v>
      </c>
      <c r="E383" s="218"/>
      <c r="F383" s="33" t="s">
        <v>292</v>
      </c>
      <c r="G383" s="11" t="s">
        <v>293</v>
      </c>
      <c r="H383" s="75">
        <v>3</v>
      </c>
      <c r="I383" s="12" t="s">
        <v>18</v>
      </c>
      <c r="J383" s="23" t="s">
        <v>320</v>
      </c>
      <c r="K383" s="23" t="s">
        <v>320</v>
      </c>
      <c r="L383" s="23"/>
      <c r="M383" s="23"/>
      <c r="N383" s="23"/>
      <c r="O383" s="24"/>
      <c r="P383" s="69"/>
      <c r="Q383" s="69"/>
      <c r="R383" s="69"/>
      <c r="S383" s="69"/>
      <c r="T383" s="70"/>
    </row>
    <row r="384" spans="4:20" s="58" customFormat="1" ht="58.5" hidden="1" customHeight="1" x14ac:dyDescent="0.25">
      <c r="D384" s="72"/>
      <c r="E384" s="18"/>
      <c r="F384" s="18"/>
      <c r="G384" s="19" t="s">
        <v>294</v>
      </c>
      <c r="H384" s="105">
        <f>SUM(H385:H393)</f>
        <v>27</v>
      </c>
      <c r="I384" s="20"/>
      <c r="J384" s="23"/>
      <c r="K384" s="23"/>
      <c r="L384" s="23"/>
      <c r="M384" s="23"/>
      <c r="N384" s="23"/>
      <c r="O384" s="24"/>
      <c r="P384" s="69"/>
      <c r="Q384" s="69"/>
      <c r="R384" s="69"/>
      <c r="S384" s="69"/>
      <c r="T384" s="70"/>
    </row>
    <row r="385" spans="4:20" s="58" customFormat="1" ht="49.5" hidden="1" x14ac:dyDescent="0.25">
      <c r="D385" s="77">
        <v>319</v>
      </c>
      <c r="E385" s="217">
        <v>208</v>
      </c>
      <c r="F385" s="33" t="s">
        <v>295</v>
      </c>
      <c r="G385" s="11" t="s">
        <v>296</v>
      </c>
      <c r="H385" s="75">
        <v>3</v>
      </c>
      <c r="I385" s="12" t="s">
        <v>18</v>
      </c>
      <c r="J385" s="23" t="s">
        <v>19</v>
      </c>
      <c r="K385" s="23"/>
      <c r="L385" s="23"/>
      <c r="M385" s="23"/>
      <c r="N385" s="23"/>
      <c r="O385" s="24"/>
      <c r="P385" s="69"/>
      <c r="Q385" s="69"/>
      <c r="R385" s="69"/>
      <c r="S385" s="69"/>
      <c r="T385" s="70"/>
    </row>
    <row r="386" spans="4:20" s="58" customFormat="1" ht="49.5" hidden="1" x14ac:dyDescent="0.25">
      <c r="D386" s="77">
        <v>320</v>
      </c>
      <c r="E386" s="215"/>
      <c r="F386" s="33" t="s">
        <v>295</v>
      </c>
      <c r="G386" s="11" t="s">
        <v>296</v>
      </c>
      <c r="H386" s="75">
        <v>3</v>
      </c>
      <c r="I386" s="12" t="s">
        <v>18</v>
      </c>
      <c r="J386" s="23" t="s">
        <v>320</v>
      </c>
      <c r="K386" s="23" t="s">
        <v>320</v>
      </c>
      <c r="L386" s="23"/>
      <c r="M386" s="23"/>
      <c r="N386" s="23"/>
      <c r="O386" s="24"/>
      <c r="P386" s="69"/>
      <c r="Q386" s="69"/>
      <c r="R386" s="69"/>
      <c r="S386" s="69"/>
      <c r="T386" s="70"/>
    </row>
    <row r="387" spans="4:20" s="58" customFormat="1" ht="49.5" hidden="1" x14ac:dyDescent="0.25">
      <c r="D387" s="77">
        <v>321</v>
      </c>
      <c r="E387" s="218"/>
      <c r="F387" s="33" t="s">
        <v>295</v>
      </c>
      <c r="G387" s="11" t="s">
        <v>296</v>
      </c>
      <c r="H387" s="75">
        <v>3</v>
      </c>
      <c r="I387" s="12" t="s">
        <v>18</v>
      </c>
      <c r="J387" s="23" t="s">
        <v>480</v>
      </c>
      <c r="K387" s="23"/>
      <c r="L387" s="23"/>
      <c r="M387" s="23"/>
      <c r="N387" s="23" t="s">
        <v>480</v>
      </c>
      <c r="O387" s="24"/>
      <c r="P387" s="69"/>
      <c r="Q387" s="69"/>
      <c r="R387" s="69"/>
      <c r="S387" s="69"/>
      <c r="T387" s="70"/>
    </row>
    <row r="388" spans="4:20" s="58" customFormat="1" ht="49.5" hidden="1" x14ac:dyDescent="0.25">
      <c r="D388" s="77">
        <v>322</v>
      </c>
      <c r="E388" s="217">
        <v>209</v>
      </c>
      <c r="F388" s="33" t="s">
        <v>297</v>
      </c>
      <c r="G388" s="11" t="s">
        <v>298</v>
      </c>
      <c r="H388" s="75">
        <v>3</v>
      </c>
      <c r="I388" s="12" t="s">
        <v>18</v>
      </c>
      <c r="J388" s="23" t="s">
        <v>19</v>
      </c>
      <c r="K388" s="23"/>
      <c r="L388" s="23"/>
      <c r="M388" s="23"/>
      <c r="N388" s="23"/>
      <c r="O388" s="24"/>
      <c r="P388" s="69"/>
      <c r="Q388" s="69"/>
      <c r="R388" s="69"/>
      <c r="S388" s="69"/>
      <c r="T388" s="70"/>
    </row>
    <row r="389" spans="4:20" s="58" customFormat="1" ht="49.5" hidden="1" x14ac:dyDescent="0.25">
      <c r="D389" s="77">
        <v>323</v>
      </c>
      <c r="E389" s="215"/>
      <c r="F389" s="33" t="s">
        <v>297</v>
      </c>
      <c r="G389" s="11" t="s">
        <v>298</v>
      </c>
      <c r="H389" s="75">
        <v>3</v>
      </c>
      <c r="I389" s="12" t="s">
        <v>18</v>
      </c>
      <c r="J389" s="23" t="s">
        <v>320</v>
      </c>
      <c r="K389" s="23" t="s">
        <v>320</v>
      </c>
      <c r="L389" s="23"/>
      <c r="M389" s="23"/>
      <c r="N389" s="23"/>
      <c r="O389" s="24"/>
      <c r="P389" s="69"/>
      <c r="Q389" s="69"/>
      <c r="R389" s="69"/>
      <c r="S389" s="69"/>
      <c r="T389" s="70"/>
    </row>
    <row r="390" spans="4:20" s="58" customFormat="1" ht="49.5" hidden="1" x14ac:dyDescent="0.25">
      <c r="D390" s="77">
        <v>324</v>
      </c>
      <c r="E390" s="218"/>
      <c r="F390" s="33" t="s">
        <v>297</v>
      </c>
      <c r="G390" s="11" t="s">
        <v>298</v>
      </c>
      <c r="H390" s="75">
        <v>3</v>
      </c>
      <c r="I390" s="12" t="s">
        <v>18</v>
      </c>
      <c r="J390" s="23" t="s">
        <v>480</v>
      </c>
      <c r="K390" s="23"/>
      <c r="L390" s="23"/>
      <c r="M390" s="23"/>
      <c r="N390" s="23" t="s">
        <v>480</v>
      </c>
      <c r="O390" s="24"/>
      <c r="P390" s="69"/>
      <c r="Q390" s="69"/>
      <c r="R390" s="69"/>
      <c r="S390" s="69"/>
      <c r="T390" s="70"/>
    </row>
    <row r="391" spans="4:20" s="58" customFormat="1" ht="82.5" hidden="1" x14ac:dyDescent="0.25">
      <c r="D391" s="77">
        <v>325</v>
      </c>
      <c r="E391" s="217">
        <v>210</v>
      </c>
      <c r="F391" s="33" t="s">
        <v>299</v>
      </c>
      <c r="G391" s="11" t="s">
        <v>300</v>
      </c>
      <c r="H391" s="75">
        <v>3</v>
      </c>
      <c r="I391" s="12" t="s">
        <v>18</v>
      </c>
      <c r="J391" s="23" t="s">
        <v>19</v>
      </c>
      <c r="K391" s="23"/>
      <c r="L391" s="23"/>
      <c r="M391" s="23"/>
      <c r="N391" s="23"/>
      <c r="O391" s="24"/>
      <c r="P391" s="69"/>
      <c r="Q391" s="69"/>
      <c r="R391" s="69"/>
      <c r="S391" s="69"/>
      <c r="T391" s="70"/>
    </row>
    <row r="392" spans="4:20" s="58" customFormat="1" ht="82.5" hidden="1" x14ac:dyDescent="0.25">
      <c r="D392" s="77">
        <v>326</v>
      </c>
      <c r="E392" s="215"/>
      <c r="F392" s="33" t="s">
        <v>299</v>
      </c>
      <c r="G392" s="11" t="s">
        <v>300</v>
      </c>
      <c r="H392" s="75">
        <v>3</v>
      </c>
      <c r="I392" s="12" t="s">
        <v>18</v>
      </c>
      <c r="J392" s="23" t="s">
        <v>320</v>
      </c>
      <c r="K392" s="23" t="s">
        <v>320</v>
      </c>
      <c r="L392" s="23"/>
      <c r="M392" s="23"/>
      <c r="N392" s="23"/>
      <c r="O392" s="24"/>
      <c r="P392" s="69"/>
      <c r="Q392" s="69"/>
      <c r="R392" s="69"/>
      <c r="S392" s="69"/>
      <c r="T392" s="70"/>
    </row>
    <row r="393" spans="4:20" s="58" customFormat="1" ht="82.5" hidden="1" x14ac:dyDescent="0.25">
      <c r="D393" s="77">
        <v>327</v>
      </c>
      <c r="E393" s="218"/>
      <c r="F393" s="33" t="s">
        <v>299</v>
      </c>
      <c r="G393" s="11" t="s">
        <v>300</v>
      </c>
      <c r="H393" s="75">
        <v>3</v>
      </c>
      <c r="I393" s="12" t="s">
        <v>18</v>
      </c>
      <c r="J393" s="23" t="s">
        <v>480</v>
      </c>
      <c r="K393" s="23"/>
      <c r="L393" s="23"/>
      <c r="M393" s="23"/>
      <c r="N393" s="23" t="s">
        <v>480</v>
      </c>
      <c r="O393" s="24"/>
      <c r="P393" s="69"/>
      <c r="Q393" s="69"/>
      <c r="R393" s="69"/>
      <c r="S393" s="69"/>
      <c r="T393" s="70"/>
    </row>
    <row r="394" spans="4:20" s="58" customFormat="1" ht="69" hidden="1" customHeight="1" x14ac:dyDescent="0.25">
      <c r="D394" s="72"/>
      <c r="E394" s="18"/>
      <c r="F394" s="18"/>
      <c r="G394" s="19" t="s">
        <v>301</v>
      </c>
      <c r="H394" s="102">
        <f>SUM(H395:H404)</f>
        <v>30</v>
      </c>
      <c r="I394" s="20"/>
      <c r="J394" s="23"/>
      <c r="K394" s="23"/>
      <c r="L394" s="23"/>
      <c r="M394" s="23"/>
      <c r="N394" s="23"/>
      <c r="O394" s="24"/>
      <c r="P394" s="69"/>
      <c r="Q394" s="69"/>
      <c r="R394" s="69"/>
      <c r="S394" s="69"/>
      <c r="T394" s="70"/>
    </row>
    <row r="395" spans="4:20" s="58" customFormat="1" ht="66" hidden="1" x14ac:dyDescent="0.25">
      <c r="D395" s="77">
        <v>328</v>
      </c>
      <c r="E395" s="217">
        <v>211</v>
      </c>
      <c r="F395" s="33" t="s">
        <v>302</v>
      </c>
      <c r="G395" s="11" t="s">
        <v>303</v>
      </c>
      <c r="H395" s="82">
        <v>3</v>
      </c>
      <c r="I395" s="17" t="s">
        <v>134</v>
      </c>
      <c r="J395" s="23" t="s">
        <v>19</v>
      </c>
      <c r="K395" s="23"/>
      <c r="L395" s="23"/>
      <c r="M395" s="23"/>
      <c r="N395" s="23"/>
      <c r="O395" s="24"/>
      <c r="P395" s="69"/>
      <c r="Q395" s="69"/>
      <c r="R395" s="69"/>
      <c r="S395" s="69"/>
      <c r="T395" s="70"/>
    </row>
    <row r="396" spans="4:20" s="58" customFormat="1" ht="66" hidden="1" x14ac:dyDescent="0.25">
      <c r="D396" s="77">
        <v>329</v>
      </c>
      <c r="E396" s="215"/>
      <c r="F396" s="33" t="s">
        <v>302</v>
      </c>
      <c r="G396" s="11" t="s">
        <v>303</v>
      </c>
      <c r="H396" s="82">
        <v>3</v>
      </c>
      <c r="I396" s="17" t="s">
        <v>134</v>
      </c>
      <c r="J396" s="23" t="s">
        <v>320</v>
      </c>
      <c r="K396" s="23" t="s">
        <v>320</v>
      </c>
      <c r="L396" s="23"/>
      <c r="M396" s="23"/>
      <c r="N396" s="23"/>
      <c r="O396" s="24"/>
      <c r="P396" s="69"/>
      <c r="Q396" s="69"/>
      <c r="R396" s="69"/>
      <c r="S396" s="69"/>
      <c r="T396" s="70"/>
    </row>
    <row r="397" spans="4:20" s="58" customFormat="1" ht="66" hidden="1" x14ac:dyDescent="0.25">
      <c r="D397" s="77">
        <v>330</v>
      </c>
      <c r="E397" s="215"/>
      <c r="F397" s="33" t="s">
        <v>302</v>
      </c>
      <c r="G397" s="11" t="s">
        <v>303</v>
      </c>
      <c r="H397" s="82">
        <v>3</v>
      </c>
      <c r="I397" s="17" t="s">
        <v>134</v>
      </c>
      <c r="J397" s="23" t="s">
        <v>399</v>
      </c>
      <c r="K397" s="23"/>
      <c r="L397" s="23" t="s">
        <v>399</v>
      </c>
      <c r="M397" s="23"/>
      <c r="N397" s="23"/>
      <c r="O397" s="24"/>
      <c r="P397" s="69"/>
      <c r="Q397" s="69"/>
      <c r="R397" s="69"/>
      <c r="S397" s="69"/>
      <c r="T397" s="70"/>
    </row>
    <row r="398" spans="4:20" s="58" customFormat="1" ht="66" hidden="1" x14ac:dyDescent="0.25">
      <c r="D398" s="77">
        <v>331</v>
      </c>
      <c r="E398" s="218"/>
      <c r="F398" s="33" t="s">
        <v>302</v>
      </c>
      <c r="G398" s="11" t="s">
        <v>303</v>
      </c>
      <c r="H398" s="82">
        <v>3</v>
      </c>
      <c r="I398" s="17" t="s">
        <v>134</v>
      </c>
      <c r="J398" s="23" t="s">
        <v>480</v>
      </c>
      <c r="K398" s="23"/>
      <c r="L398" s="23"/>
      <c r="M398" s="23"/>
      <c r="N398" s="23" t="s">
        <v>480</v>
      </c>
      <c r="O398" s="24"/>
      <c r="P398" s="69"/>
      <c r="Q398" s="69"/>
      <c r="R398" s="69"/>
      <c r="S398" s="69"/>
      <c r="T398" s="70"/>
    </row>
    <row r="399" spans="4:20" s="58" customFormat="1" ht="66" hidden="1" x14ac:dyDescent="0.25">
      <c r="D399" s="77">
        <v>332</v>
      </c>
      <c r="E399" s="217">
        <v>212</v>
      </c>
      <c r="F399" s="33" t="s">
        <v>304</v>
      </c>
      <c r="G399" s="11" t="s">
        <v>305</v>
      </c>
      <c r="H399" s="82">
        <v>3</v>
      </c>
      <c r="I399" s="17" t="s">
        <v>134</v>
      </c>
      <c r="J399" s="23" t="s">
        <v>19</v>
      </c>
      <c r="K399" s="23"/>
      <c r="L399" s="23"/>
      <c r="M399" s="23"/>
      <c r="N399" s="23"/>
      <c r="O399" s="24"/>
      <c r="P399" s="69"/>
      <c r="Q399" s="69"/>
      <c r="R399" s="69"/>
      <c r="S399" s="69"/>
      <c r="T399" s="70"/>
    </row>
    <row r="400" spans="4:20" s="58" customFormat="1" ht="66" hidden="1" x14ac:dyDescent="0.25">
      <c r="D400" s="77">
        <v>333</v>
      </c>
      <c r="E400" s="215"/>
      <c r="F400" s="33" t="s">
        <v>304</v>
      </c>
      <c r="G400" s="11" t="s">
        <v>305</v>
      </c>
      <c r="H400" s="82">
        <v>3</v>
      </c>
      <c r="I400" s="17" t="s">
        <v>134</v>
      </c>
      <c r="J400" s="23" t="s">
        <v>320</v>
      </c>
      <c r="K400" s="23" t="s">
        <v>320</v>
      </c>
      <c r="L400" s="23"/>
      <c r="M400" s="23"/>
      <c r="N400" s="23"/>
      <c r="O400" s="24"/>
      <c r="P400" s="69"/>
      <c r="Q400" s="69"/>
      <c r="R400" s="69"/>
      <c r="S400" s="69"/>
      <c r="T400" s="70"/>
    </row>
    <row r="401" spans="4:20" s="58" customFormat="1" ht="66" hidden="1" x14ac:dyDescent="0.25">
      <c r="D401" s="77">
        <v>334</v>
      </c>
      <c r="E401" s="218"/>
      <c r="F401" s="33" t="s">
        <v>304</v>
      </c>
      <c r="G401" s="11" t="s">
        <v>305</v>
      </c>
      <c r="H401" s="82">
        <v>3</v>
      </c>
      <c r="I401" s="17" t="s">
        <v>134</v>
      </c>
      <c r="J401" s="23" t="s">
        <v>399</v>
      </c>
      <c r="K401" s="23"/>
      <c r="L401" s="23" t="s">
        <v>399</v>
      </c>
      <c r="M401" s="23"/>
      <c r="N401" s="23"/>
      <c r="O401" s="24"/>
      <c r="P401" s="69"/>
      <c r="Q401" s="69"/>
      <c r="R401" s="69"/>
      <c r="S401" s="69"/>
      <c r="T401" s="70"/>
    </row>
    <row r="402" spans="4:20" s="58" customFormat="1" ht="49.5" hidden="1" x14ac:dyDescent="0.25">
      <c r="D402" s="77">
        <v>335</v>
      </c>
      <c r="E402" s="217">
        <v>213</v>
      </c>
      <c r="F402" s="33" t="s">
        <v>306</v>
      </c>
      <c r="G402" s="11" t="s">
        <v>307</v>
      </c>
      <c r="H402" s="82">
        <v>3</v>
      </c>
      <c r="I402" s="17" t="s">
        <v>134</v>
      </c>
      <c r="J402" s="23" t="s">
        <v>19</v>
      </c>
      <c r="K402" s="23"/>
      <c r="L402" s="23"/>
      <c r="M402" s="23"/>
      <c r="N402" s="23"/>
      <c r="O402" s="24"/>
      <c r="P402" s="69"/>
      <c r="Q402" s="69"/>
      <c r="R402" s="69"/>
      <c r="S402" s="69"/>
      <c r="T402" s="70"/>
    </row>
    <row r="403" spans="4:20" s="58" customFormat="1" ht="49.5" hidden="1" x14ac:dyDescent="0.25">
      <c r="D403" s="77">
        <v>336</v>
      </c>
      <c r="E403" s="215"/>
      <c r="F403" s="33" t="s">
        <v>306</v>
      </c>
      <c r="G403" s="11" t="s">
        <v>307</v>
      </c>
      <c r="H403" s="82">
        <v>3</v>
      </c>
      <c r="I403" s="17" t="s">
        <v>134</v>
      </c>
      <c r="J403" s="23" t="s">
        <v>320</v>
      </c>
      <c r="K403" s="23" t="s">
        <v>320</v>
      </c>
      <c r="L403" s="23"/>
      <c r="M403" s="23"/>
      <c r="N403" s="23"/>
      <c r="O403" s="24"/>
      <c r="P403" s="69"/>
      <c r="Q403" s="69"/>
      <c r="R403" s="69"/>
      <c r="S403" s="69"/>
      <c r="T403" s="70"/>
    </row>
    <row r="404" spans="4:20" s="58" customFormat="1" ht="49.5" hidden="1" x14ac:dyDescent="0.25">
      <c r="D404" s="77">
        <v>337</v>
      </c>
      <c r="E404" s="218"/>
      <c r="F404" s="33" t="s">
        <v>306</v>
      </c>
      <c r="G404" s="11" t="s">
        <v>307</v>
      </c>
      <c r="H404" s="82">
        <v>3</v>
      </c>
      <c r="I404" s="17" t="s">
        <v>134</v>
      </c>
      <c r="J404" s="23" t="s">
        <v>399</v>
      </c>
      <c r="K404" s="23"/>
      <c r="L404" s="23" t="s">
        <v>399</v>
      </c>
      <c r="M404" s="23"/>
      <c r="N404" s="23"/>
      <c r="O404" s="24"/>
      <c r="P404" s="69"/>
      <c r="Q404" s="69"/>
      <c r="R404" s="69"/>
      <c r="S404" s="69"/>
      <c r="T404" s="70"/>
    </row>
    <row r="405" spans="4:20" s="58" customFormat="1" ht="35.25" hidden="1" customHeight="1" x14ac:dyDescent="0.25">
      <c r="D405" s="72"/>
      <c r="E405" s="18"/>
      <c r="F405" s="18"/>
      <c r="G405" s="19" t="s">
        <v>308</v>
      </c>
      <c r="H405" s="102">
        <f>SUM(H406:H413)</f>
        <v>24</v>
      </c>
      <c r="I405" s="20"/>
      <c r="J405" s="23"/>
      <c r="K405" s="23"/>
      <c r="L405" s="23"/>
      <c r="M405" s="23"/>
      <c r="N405" s="23"/>
      <c r="O405" s="24"/>
      <c r="P405" s="69"/>
      <c r="Q405" s="69"/>
      <c r="R405" s="69"/>
      <c r="S405" s="69"/>
      <c r="T405" s="70"/>
    </row>
    <row r="406" spans="4:20" s="58" customFormat="1" ht="66" x14ac:dyDescent="0.25">
      <c r="D406" s="77">
        <v>338</v>
      </c>
      <c r="E406" s="217">
        <v>214</v>
      </c>
      <c r="F406" s="33" t="s">
        <v>309</v>
      </c>
      <c r="G406" s="11" t="s">
        <v>310</v>
      </c>
      <c r="H406" s="104">
        <v>3</v>
      </c>
      <c r="I406" s="17" t="s">
        <v>267</v>
      </c>
      <c r="J406" s="23" t="s">
        <v>19</v>
      </c>
      <c r="K406" s="23"/>
      <c r="L406" s="23"/>
      <c r="M406" s="23"/>
      <c r="N406" s="23"/>
      <c r="O406" s="24"/>
      <c r="P406" s="69"/>
      <c r="Q406" s="69"/>
      <c r="R406" s="69"/>
      <c r="S406" s="69"/>
      <c r="T406" s="70"/>
    </row>
    <row r="407" spans="4:20" s="58" customFormat="1" ht="66" x14ac:dyDescent="0.25">
      <c r="D407" s="77">
        <v>339</v>
      </c>
      <c r="E407" s="215"/>
      <c r="F407" s="33" t="s">
        <v>309</v>
      </c>
      <c r="G407" s="11" t="s">
        <v>310</v>
      </c>
      <c r="H407" s="104">
        <v>3</v>
      </c>
      <c r="I407" s="17" t="s">
        <v>267</v>
      </c>
      <c r="J407" s="23" t="s">
        <v>320</v>
      </c>
      <c r="K407" s="23" t="s">
        <v>320</v>
      </c>
      <c r="L407" s="23"/>
      <c r="M407" s="23"/>
      <c r="N407" s="23"/>
      <c r="O407" s="24"/>
      <c r="P407" s="69"/>
      <c r="Q407" s="69"/>
      <c r="R407" s="69"/>
      <c r="S407" s="69"/>
      <c r="T407" s="70"/>
    </row>
    <row r="408" spans="4:20" s="58" customFormat="1" ht="66" x14ac:dyDescent="0.25">
      <c r="D408" s="77">
        <v>340</v>
      </c>
      <c r="E408" s="218"/>
      <c r="F408" s="33" t="s">
        <v>309</v>
      </c>
      <c r="G408" s="11" t="s">
        <v>310</v>
      </c>
      <c r="H408" s="104">
        <v>3</v>
      </c>
      <c r="I408" s="17" t="s">
        <v>267</v>
      </c>
      <c r="J408" s="23" t="s">
        <v>326</v>
      </c>
      <c r="K408" s="23"/>
      <c r="L408" s="23"/>
      <c r="M408" s="23" t="s">
        <v>326</v>
      </c>
      <c r="N408" s="23"/>
      <c r="O408" s="24"/>
      <c r="P408" s="69"/>
      <c r="Q408" s="69"/>
      <c r="R408" s="69"/>
      <c r="S408" s="69"/>
      <c r="T408" s="70"/>
    </row>
    <row r="409" spans="4:20" s="58" customFormat="1" ht="66" x14ac:dyDescent="0.25">
      <c r="D409" s="77">
        <v>341</v>
      </c>
      <c r="E409" s="217">
        <v>215</v>
      </c>
      <c r="F409" s="33" t="s">
        <v>311</v>
      </c>
      <c r="G409" s="11" t="s">
        <v>312</v>
      </c>
      <c r="H409" s="104">
        <v>3</v>
      </c>
      <c r="I409" s="17" t="s">
        <v>267</v>
      </c>
      <c r="J409" s="23" t="s">
        <v>19</v>
      </c>
      <c r="K409" s="23"/>
      <c r="L409" s="23"/>
      <c r="M409" s="23"/>
      <c r="N409" s="23"/>
      <c r="O409" s="24"/>
      <c r="P409" s="69"/>
      <c r="Q409" s="69"/>
      <c r="R409" s="69"/>
      <c r="S409" s="69"/>
      <c r="T409" s="70"/>
    </row>
    <row r="410" spans="4:20" s="58" customFormat="1" ht="66" x14ac:dyDescent="0.25">
      <c r="D410" s="77">
        <v>342</v>
      </c>
      <c r="E410" s="215"/>
      <c r="F410" s="33" t="s">
        <v>311</v>
      </c>
      <c r="G410" s="11" t="s">
        <v>312</v>
      </c>
      <c r="H410" s="104">
        <v>3</v>
      </c>
      <c r="I410" s="17" t="s">
        <v>267</v>
      </c>
      <c r="J410" s="23" t="s">
        <v>320</v>
      </c>
      <c r="K410" s="23" t="s">
        <v>320</v>
      </c>
      <c r="L410" s="23"/>
      <c r="M410" s="23"/>
      <c r="N410" s="23"/>
      <c r="O410" s="24"/>
      <c r="P410" s="69"/>
      <c r="Q410" s="69"/>
      <c r="R410" s="69"/>
      <c r="S410" s="69"/>
      <c r="T410" s="70"/>
    </row>
    <row r="411" spans="4:20" s="58" customFormat="1" ht="66" x14ac:dyDescent="0.25">
      <c r="D411" s="77">
        <v>343</v>
      </c>
      <c r="E411" s="215"/>
      <c r="F411" s="33" t="s">
        <v>311</v>
      </c>
      <c r="G411" s="11" t="s">
        <v>312</v>
      </c>
      <c r="H411" s="104">
        <v>3</v>
      </c>
      <c r="I411" s="17" t="s">
        <v>267</v>
      </c>
      <c r="J411" s="23" t="s">
        <v>326</v>
      </c>
      <c r="K411" s="23"/>
      <c r="L411" s="23"/>
      <c r="M411" s="23" t="s">
        <v>326</v>
      </c>
      <c r="N411" s="23"/>
      <c r="O411" s="24"/>
      <c r="P411" s="69"/>
      <c r="Q411" s="69"/>
      <c r="R411" s="69"/>
      <c r="S411" s="69"/>
      <c r="T411" s="70"/>
    </row>
    <row r="412" spans="4:20" s="58" customFormat="1" ht="66" x14ac:dyDescent="0.25">
      <c r="D412" s="77">
        <v>344</v>
      </c>
      <c r="E412" s="218"/>
      <c r="F412" s="33" t="s">
        <v>311</v>
      </c>
      <c r="G412" s="11" t="s">
        <v>312</v>
      </c>
      <c r="H412" s="104">
        <v>3</v>
      </c>
      <c r="I412" s="17" t="s">
        <v>267</v>
      </c>
      <c r="J412" s="24" t="s">
        <v>389</v>
      </c>
      <c r="K412" s="23"/>
      <c r="L412" s="23"/>
      <c r="M412" s="23"/>
      <c r="N412" s="23"/>
      <c r="O412" s="24" t="s">
        <v>389</v>
      </c>
      <c r="P412" s="69"/>
      <c r="Q412" s="69"/>
      <c r="R412" s="69"/>
      <c r="S412" s="69"/>
      <c r="T412" s="70"/>
    </row>
    <row r="413" spans="4:20" s="58" customFormat="1" ht="49.5" x14ac:dyDescent="0.25">
      <c r="D413" s="77">
        <v>345</v>
      </c>
      <c r="E413" s="80">
        <v>216</v>
      </c>
      <c r="F413" s="45" t="s">
        <v>394</v>
      </c>
      <c r="G413" s="11" t="s">
        <v>395</v>
      </c>
      <c r="H413" s="104">
        <v>3</v>
      </c>
      <c r="I413" s="17" t="s">
        <v>267</v>
      </c>
      <c r="J413" s="24" t="s">
        <v>389</v>
      </c>
      <c r="K413" s="23"/>
      <c r="L413" s="23"/>
      <c r="M413" s="23"/>
      <c r="N413" s="23"/>
      <c r="O413" s="24" t="s">
        <v>389</v>
      </c>
      <c r="P413" s="69"/>
      <c r="Q413" s="69"/>
      <c r="R413" s="69"/>
      <c r="S413" s="69"/>
      <c r="T413" s="70"/>
    </row>
    <row r="414" spans="4:20" ht="41.25" hidden="1" customHeight="1" x14ac:dyDescent="0.3">
      <c r="D414" s="72"/>
      <c r="E414" s="18"/>
      <c r="F414" s="18"/>
      <c r="G414" s="19" t="s">
        <v>313</v>
      </c>
      <c r="H414" s="102">
        <f>SUM(H415:H421)</f>
        <v>21</v>
      </c>
      <c r="I414" s="20"/>
      <c r="J414" s="23"/>
      <c r="K414" s="23"/>
      <c r="L414" s="23"/>
      <c r="M414" s="23"/>
      <c r="N414" s="23"/>
      <c r="O414" s="24"/>
      <c r="P414" s="69"/>
    </row>
    <row r="415" spans="4:20" s="62" customFormat="1" ht="66.75" hidden="1" thickBot="1" x14ac:dyDescent="0.35">
      <c r="D415" s="77">
        <v>346</v>
      </c>
      <c r="E415" s="217">
        <v>217</v>
      </c>
      <c r="F415" s="33" t="s">
        <v>314</v>
      </c>
      <c r="G415" s="11" t="s">
        <v>315</v>
      </c>
      <c r="H415" s="79">
        <v>3</v>
      </c>
      <c r="I415" s="16" t="s">
        <v>89</v>
      </c>
      <c r="J415" s="23" t="s">
        <v>19</v>
      </c>
      <c r="K415" s="23"/>
      <c r="L415" s="23"/>
      <c r="M415" s="23"/>
      <c r="N415" s="23"/>
      <c r="O415" s="24"/>
      <c r="P415" s="69"/>
      <c r="T415" s="63"/>
    </row>
    <row r="416" spans="4:20" s="62" customFormat="1" ht="66.75" hidden="1" thickBot="1" x14ac:dyDescent="0.35">
      <c r="D416" s="77">
        <v>347</v>
      </c>
      <c r="E416" s="215"/>
      <c r="F416" s="33" t="s">
        <v>314</v>
      </c>
      <c r="G416" s="11" t="s">
        <v>315</v>
      </c>
      <c r="H416" s="79">
        <v>3</v>
      </c>
      <c r="I416" s="16" t="s">
        <v>89</v>
      </c>
      <c r="J416" s="23" t="s">
        <v>320</v>
      </c>
      <c r="K416" s="23" t="s">
        <v>320</v>
      </c>
      <c r="L416" s="23"/>
      <c r="M416" s="23"/>
      <c r="N416" s="23"/>
      <c r="O416" s="24"/>
      <c r="P416" s="69"/>
      <c r="T416" s="63"/>
    </row>
    <row r="417" spans="4:20" s="62" customFormat="1" ht="66.75" hidden="1" thickBot="1" x14ac:dyDescent="0.35">
      <c r="D417" s="77">
        <v>348</v>
      </c>
      <c r="E417" s="218"/>
      <c r="F417" s="33" t="s">
        <v>314</v>
      </c>
      <c r="G417" s="11" t="s">
        <v>315</v>
      </c>
      <c r="H417" s="79">
        <v>3</v>
      </c>
      <c r="I417" s="16" t="s">
        <v>89</v>
      </c>
      <c r="J417" s="24" t="s">
        <v>389</v>
      </c>
      <c r="K417" s="23"/>
      <c r="L417" s="23"/>
      <c r="M417" s="23"/>
      <c r="N417" s="23"/>
      <c r="O417" s="24" t="s">
        <v>389</v>
      </c>
      <c r="P417" s="69"/>
      <c r="T417" s="63"/>
    </row>
    <row r="418" spans="4:20" s="62" customFormat="1" ht="66.75" hidden="1" thickBot="1" x14ac:dyDescent="0.35">
      <c r="D418" s="77">
        <v>349</v>
      </c>
      <c r="E418" s="217">
        <v>218</v>
      </c>
      <c r="F418" s="33" t="s">
        <v>316</v>
      </c>
      <c r="G418" s="11" t="s">
        <v>317</v>
      </c>
      <c r="H418" s="79">
        <v>3</v>
      </c>
      <c r="I418" s="16" t="s">
        <v>89</v>
      </c>
      <c r="J418" s="23" t="s">
        <v>19</v>
      </c>
      <c r="K418" s="23"/>
      <c r="L418" s="23"/>
      <c r="M418" s="23"/>
      <c r="N418" s="23"/>
      <c r="O418" s="24"/>
      <c r="P418" s="69"/>
      <c r="T418" s="63"/>
    </row>
    <row r="419" spans="4:20" s="62" customFormat="1" ht="66.75" hidden="1" thickBot="1" x14ac:dyDescent="0.35">
      <c r="D419" s="77">
        <v>350</v>
      </c>
      <c r="E419" s="218"/>
      <c r="F419" s="33" t="s">
        <v>316</v>
      </c>
      <c r="G419" s="11" t="s">
        <v>317</v>
      </c>
      <c r="H419" s="79">
        <v>3</v>
      </c>
      <c r="I419" s="16" t="s">
        <v>89</v>
      </c>
      <c r="J419" s="23" t="s">
        <v>320</v>
      </c>
      <c r="K419" s="23" t="s">
        <v>320</v>
      </c>
      <c r="L419" s="23"/>
      <c r="M419" s="23"/>
      <c r="N419" s="23"/>
      <c r="O419" s="24"/>
      <c r="P419" s="69"/>
      <c r="T419" s="63"/>
    </row>
    <row r="420" spans="4:20" s="62" customFormat="1" ht="66.75" hidden="1" thickBot="1" x14ac:dyDescent="0.35">
      <c r="D420" s="77">
        <v>351</v>
      </c>
      <c r="E420" s="217">
        <v>219</v>
      </c>
      <c r="F420" s="33" t="s">
        <v>318</v>
      </c>
      <c r="G420" s="11" t="s">
        <v>319</v>
      </c>
      <c r="H420" s="79">
        <v>3</v>
      </c>
      <c r="I420" s="16" t="s">
        <v>89</v>
      </c>
      <c r="J420" s="23" t="s">
        <v>19</v>
      </c>
      <c r="K420" s="23"/>
      <c r="L420" s="23"/>
      <c r="M420" s="23"/>
      <c r="N420" s="23"/>
      <c r="O420" s="24"/>
      <c r="P420" s="69"/>
      <c r="T420" s="63"/>
    </row>
    <row r="421" spans="4:20" s="62" customFormat="1" ht="66.75" hidden="1" thickBot="1" x14ac:dyDescent="0.35">
      <c r="D421" s="77">
        <v>352</v>
      </c>
      <c r="E421" s="219"/>
      <c r="F421" s="33" t="s">
        <v>318</v>
      </c>
      <c r="G421" s="25" t="s">
        <v>319</v>
      </c>
      <c r="H421" s="106">
        <v>3</v>
      </c>
      <c r="I421" s="16" t="s">
        <v>89</v>
      </c>
      <c r="J421" s="23" t="s">
        <v>320</v>
      </c>
      <c r="K421" s="23" t="s">
        <v>320</v>
      </c>
      <c r="L421" s="26"/>
      <c r="M421" s="26"/>
      <c r="N421" s="26"/>
      <c r="O421" s="27"/>
      <c r="P421" s="69"/>
      <c r="T421" s="63"/>
    </row>
    <row r="422" spans="4:20" s="58" customFormat="1" x14ac:dyDescent="0.25">
      <c r="F422" s="107"/>
      <c r="G422" s="108"/>
      <c r="H422" s="109"/>
      <c r="I422" s="109"/>
      <c r="J422" s="110"/>
      <c r="K422" s="110"/>
      <c r="L422" s="110"/>
      <c r="M422" s="110"/>
      <c r="N422" s="110"/>
      <c r="O422" s="110"/>
      <c r="P422" s="69"/>
      <c r="Q422" s="69"/>
      <c r="R422" s="69"/>
      <c r="S422" s="69"/>
      <c r="T422" s="70"/>
    </row>
    <row r="423" spans="4:20" x14ac:dyDescent="0.3">
      <c r="F423" s="61"/>
    </row>
    <row r="424" spans="4:20" x14ac:dyDescent="0.3">
      <c r="D424" s="60"/>
      <c r="E424" s="60"/>
      <c r="G424" s="60"/>
      <c r="H424" s="111" t="e">
        <f>#REF!+#REF!+#REF!+#REF!+#REF!+#REF!+#REF!+#REF!+#REF!</f>
        <v>#REF!</v>
      </c>
      <c r="I424" s="111"/>
      <c r="L424" s="112" t="e">
        <f>H424/3</f>
        <v>#REF!</v>
      </c>
    </row>
    <row r="425" spans="4:20" x14ac:dyDescent="0.3">
      <c r="F425" s="61"/>
      <c r="G425" s="3" t="s">
        <v>527</v>
      </c>
      <c r="H425" s="111" t="e">
        <f>H424*0.6</f>
        <v>#REF!</v>
      </c>
      <c r="I425" s="111"/>
      <c r="J425" s="112"/>
    </row>
    <row r="426" spans="4:20" x14ac:dyDescent="0.3">
      <c r="F426" s="61"/>
    </row>
    <row r="427" spans="4:20" x14ac:dyDescent="0.3">
      <c r="D427" s="112" t="e">
        <f t="shared" ref="D427:D432" si="0">L427/3</f>
        <v>#REF!</v>
      </c>
      <c r="E427" s="113"/>
      <c r="F427" s="61"/>
      <c r="G427" s="114" t="s">
        <v>528</v>
      </c>
      <c r="H427" s="111" t="e">
        <f>$H$425*J427</f>
        <v>#REF!</v>
      </c>
      <c r="I427" s="111"/>
      <c r="J427" s="115">
        <v>0.25</v>
      </c>
      <c r="L427" s="116" t="e">
        <f>H424*J427</f>
        <v>#REF!</v>
      </c>
      <c r="N427" s="116">
        <v>88</v>
      </c>
      <c r="O427" s="112" t="e">
        <f>D427-N427</f>
        <v>#REF!</v>
      </c>
    </row>
    <row r="428" spans="4:20" x14ac:dyDescent="0.3">
      <c r="D428" s="112" t="e">
        <f t="shared" si="0"/>
        <v>#REF!</v>
      </c>
      <c r="E428" s="113"/>
      <c r="F428" s="61"/>
      <c r="G428" s="117" t="s">
        <v>529</v>
      </c>
      <c r="H428" s="111" t="e">
        <f t="shared" ref="H428:H432" si="1">$H$425*J428</f>
        <v>#REF!</v>
      </c>
      <c r="I428" s="111"/>
      <c r="J428" s="115">
        <v>0.15</v>
      </c>
      <c r="L428" s="116" t="e">
        <f>H424*J428</f>
        <v>#REF!</v>
      </c>
      <c r="N428" s="116">
        <v>53</v>
      </c>
      <c r="O428" s="112" t="e">
        <f t="shared" ref="O428:O432" si="2">D428-N428</f>
        <v>#REF!</v>
      </c>
    </row>
    <row r="429" spans="4:20" x14ac:dyDescent="0.3">
      <c r="D429" s="112" t="e">
        <f t="shared" si="0"/>
        <v>#REF!</v>
      </c>
      <c r="E429" s="113"/>
      <c r="F429" s="61"/>
      <c r="G429" s="118" t="s">
        <v>134</v>
      </c>
      <c r="H429" s="111" t="e">
        <f t="shared" si="1"/>
        <v>#REF!</v>
      </c>
      <c r="I429" s="111"/>
      <c r="J429" s="115">
        <v>0.2</v>
      </c>
      <c r="L429" s="116" t="e">
        <f>H424*J429</f>
        <v>#REF!</v>
      </c>
      <c r="N429" s="116">
        <v>70</v>
      </c>
      <c r="O429" s="112" t="e">
        <f t="shared" si="2"/>
        <v>#REF!</v>
      </c>
    </row>
    <row r="430" spans="4:20" x14ac:dyDescent="0.3">
      <c r="D430" s="112" t="e">
        <f t="shared" si="0"/>
        <v>#REF!</v>
      </c>
      <c r="E430" s="113"/>
      <c r="F430" s="61"/>
      <c r="G430" s="119" t="s">
        <v>164</v>
      </c>
      <c r="H430" s="111" t="e">
        <f t="shared" si="1"/>
        <v>#REF!</v>
      </c>
      <c r="I430" s="111"/>
      <c r="J430" s="115">
        <v>0.15</v>
      </c>
      <c r="L430" s="116" t="e">
        <f>H424*J430</f>
        <v>#REF!</v>
      </c>
      <c r="N430" s="116">
        <v>53</v>
      </c>
      <c r="O430" s="112" t="e">
        <f t="shared" si="2"/>
        <v>#REF!</v>
      </c>
    </row>
    <row r="431" spans="4:20" x14ac:dyDescent="0.3">
      <c r="D431" s="112" t="e">
        <f t="shared" si="0"/>
        <v>#REF!</v>
      </c>
      <c r="E431" s="113"/>
      <c r="F431" s="61"/>
      <c r="G431" s="120" t="s">
        <v>530</v>
      </c>
      <c r="H431" s="111" t="e">
        <f t="shared" si="1"/>
        <v>#REF!</v>
      </c>
      <c r="I431" s="111"/>
      <c r="J431" s="115">
        <v>0.2</v>
      </c>
      <c r="L431" s="116" t="e">
        <f>H424*J431</f>
        <v>#REF!</v>
      </c>
      <c r="N431" s="116">
        <v>70</v>
      </c>
      <c r="O431" s="112" t="e">
        <f t="shared" si="2"/>
        <v>#REF!</v>
      </c>
    </row>
    <row r="432" spans="4:20" x14ac:dyDescent="0.3">
      <c r="D432" s="112" t="e">
        <f t="shared" si="0"/>
        <v>#REF!</v>
      </c>
      <c r="E432" s="113"/>
      <c r="F432" s="61"/>
      <c r="G432" s="121" t="s">
        <v>259</v>
      </c>
      <c r="H432" s="111" t="e">
        <f t="shared" si="1"/>
        <v>#REF!</v>
      </c>
      <c r="I432" s="111"/>
      <c r="J432" s="115">
        <v>0.05</v>
      </c>
      <c r="L432" s="116" t="e">
        <f>H424*J432</f>
        <v>#REF!</v>
      </c>
      <c r="N432" s="116">
        <v>18</v>
      </c>
      <c r="O432" s="112" t="e">
        <f t="shared" si="2"/>
        <v>#REF!</v>
      </c>
    </row>
    <row r="433" spans="4:14" x14ac:dyDescent="0.3">
      <c r="D433" s="112" t="e">
        <f>SUM(D427:D432)</f>
        <v>#REF!</v>
      </c>
      <c r="E433" s="113"/>
      <c r="F433" s="61"/>
      <c r="N433" s="116">
        <f>SUBTOTAL(9,N427:N432)</f>
        <v>352</v>
      </c>
    </row>
    <row r="434" spans="4:14" x14ac:dyDescent="0.3">
      <c r="F434" s="61"/>
    </row>
    <row r="435" spans="4:14" x14ac:dyDescent="0.3">
      <c r="F435" s="61"/>
    </row>
    <row r="436" spans="4:14" x14ac:dyDescent="0.3">
      <c r="F436" s="61"/>
    </row>
    <row r="437" spans="4:14" x14ac:dyDescent="0.3">
      <c r="F437" s="61"/>
    </row>
    <row r="438" spans="4:14" x14ac:dyDescent="0.3">
      <c r="F438" s="61"/>
    </row>
    <row r="439" spans="4:14" x14ac:dyDescent="0.3">
      <c r="F439" s="61"/>
    </row>
    <row r="440" spans="4:14" x14ac:dyDescent="0.3">
      <c r="F440" s="61"/>
    </row>
    <row r="441" spans="4:14" x14ac:dyDescent="0.3">
      <c r="F441" s="61"/>
    </row>
    <row r="442" spans="4:14" x14ac:dyDescent="0.3">
      <c r="F442" s="61"/>
    </row>
    <row r="443" spans="4:14" x14ac:dyDescent="0.3">
      <c r="F443" s="61"/>
    </row>
    <row r="444" spans="4:14" x14ac:dyDescent="0.3">
      <c r="F444" s="61"/>
    </row>
    <row r="445" spans="4:14" x14ac:dyDescent="0.3">
      <c r="F445" s="61"/>
    </row>
    <row r="446" spans="4:14" x14ac:dyDescent="0.3">
      <c r="F446" s="61"/>
    </row>
    <row r="447" spans="4:14" x14ac:dyDescent="0.3">
      <c r="F447" s="61"/>
    </row>
    <row r="448" spans="4:14" x14ac:dyDescent="0.3">
      <c r="F448" s="61"/>
    </row>
    <row r="449" spans="6:6" x14ac:dyDescent="0.3">
      <c r="F449" s="61"/>
    </row>
    <row r="450" spans="6:6" x14ac:dyDescent="0.3">
      <c r="F450" s="61"/>
    </row>
    <row r="451" spans="6:6" x14ac:dyDescent="0.3">
      <c r="F451" s="61"/>
    </row>
    <row r="452" spans="6:6" x14ac:dyDescent="0.3">
      <c r="F452" s="61"/>
    </row>
    <row r="453" spans="6:6" x14ac:dyDescent="0.3">
      <c r="F453" s="61"/>
    </row>
    <row r="454" spans="6:6" x14ac:dyDescent="0.3">
      <c r="F454" s="61"/>
    </row>
    <row r="455" spans="6:6" x14ac:dyDescent="0.3">
      <c r="F455" s="61"/>
    </row>
    <row r="456" spans="6:6" x14ac:dyDescent="0.3">
      <c r="F456" s="61"/>
    </row>
    <row r="457" spans="6:6" x14ac:dyDescent="0.3">
      <c r="F457" s="61"/>
    </row>
    <row r="458" spans="6:6" x14ac:dyDescent="0.3">
      <c r="F458" s="61"/>
    </row>
    <row r="459" spans="6:6" x14ac:dyDescent="0.3">
      <c r="F459" s="61"/>
    </row>
    <row r="460" spans="6:6" x14ac:dyDescent="0.3">
      <c r="F460" s="61"/>
    </row>
    <row r="461" spans="6:6" x14ac:dyDescent="0.3">
      <c r="F461" s="61"/>
    </row>
    <row r="462" spans="6:6" x14ac:dyDescent="0.3">
      <c r="F462" s="61"/>
    </row>
    <row r="463" spans="6:6" x14ac:dyDescent="0.3">
      <c r="F463" s="61"/>
    </row>
    <row r="464" spans="6:6" x14ac:dyDescent="0.3">
      <c r="F464" s="61"/>
    </row>
    <row r="465" spans="6:6" x14ac:dyDescent="0.3">
      <c r="F465" s="61"/>
    </row>
    <row r="466" spans="6:6" x14ac:dyDescent="0.3">
      <c r="F466" s="61"/>
    </row>
    <row r="467" spans="6:6" x14ac:dyDescent="0.3">
      <c r="F467" s="61"/>
    </row>
    <row r="468" spans="6:6" x14ac:dyDescent="0.3">
      <c r="F468" s="61"/>
    </row>
    <row r="469" spans="6:6" x14ac:dyDescent="0.3">
      <c r="F469" s="61"/>
    </row>
    <row r="470" spans="6:6" x14ac:dyDescent="0.3">
      <c r="F470" s="61"/>
    </row>
    <row r="471" spans="6:6" x14ac:dyDescent="0.3">
      <c r="F471" s="61"/>
    </row>
    <row r="472" spans="6:6" x14ac:dyDescent="0.3">
      <c r="F472" s="61"/>
    </row>
    <row r="473" spans="6:6" x14ac:dyDescent="0.3">
      <c r="F473" s="61"/>
    </row>
    <row r="474" spans="6:6" x14ac:dyDescent="0.3">
      <c r="F474" s="61"/>
    </row>
    <row r="475" spans="6:6" x14ac:dyDescent="0.3">
      <c r="F475" s="61"/>
    </row>
    <row r="476" spans="6:6" x14ac:dyDescent="0.3">
      <c r="F476" s="61"/>
    </row>
    <row r="477" spans="6:6" x14ac:dyDescent="0.3">
      <c r="F477" s="61"/>
    </row>
    <row r="478" spans="6:6" x14ac:dyDescent="0.3">
      <c r="F478" s="61"/>
    </row>
    <row r="479" spans="6:6" x14ac:dyDescent="0.3">
      <c r="F479" s="61"/>
    </row>
    <row r="480" spans="6:6" x14ac:dyDescent="0.3">
      <c r="F480" s="61"/>
    </row>
    <row r="481" spans="6:6" x14ac:dyDescent="0.3">
      <c r="F481" s="61"/>
    </row>
    <row r="482" spans="6:6" x14ac:dyDescent="0.3">
      <c r="F482" s="61"/>
    </row>
    <row r="483" spans="6:6" x14ac:dyDescent="0.3">
      <c r="F483" s="61"/>
    </row>
    <row r="484" spans="6:6" x14ac:dyDescent="0.3">
      <c r="F484" s="61"/>
    </row>
  </sheetData>
  <autoFilter ref="D4:P421">
    <filterColumn colId="5">
      <filters>
        <filter val="Այլ ուսումնական նյութ"/>
      </filters>
    </filterColumn>
  </autoFilter>
  <mergeCells count="110">
    <mergeCell ref="J3:O3"/>
    <mergeCell ref="E23:E24"/>
    <mergeCell ref="E31:E32"/>
    <mergeCell ref="E33:E34"/>
    <mergeCell ref="E38:E39"/>
    <mergeCell ref="E41:E42"/>
    <mergeCell ref="D3:D4"/>
    <mergeCell ref="E3:E4"/>
    <mergeCell ref="F3:F4"/>
    <mergeCell ref="G3:G4"/>
    <mergeCell ref="H3:H4"/>
    <mergeCell ref="I3:I4"/>
    <mergeCell ref="E57:E58"/>
    <mergeCell ref="E59:E60"/>
    <mergeCell ref="E61:E62"/>
    <mergeCell ref="E64:E65"/>
    <mergeCell ref="E66:E67"/>
    <mergeCell ref="E70:E71"/>
    <mergeCell ref="E43:E44"/>
    <mergeCell ref="E45:E46"/>
    <mergeCell ref="E48:E49"/>
    <mergeCell ref="E50:E51"/>
    <mergeCell ref="E52:E53"/>
    <mergeCell ref="E54:E55"/>
    <mergeCell ref="E85:E86"/>
    <mergeCell ref="E88:E89"/>
    <mergeCell ref="E90:E91"/>
    <mergeCell ref="E92:E93"/>
    <mergeCell ref="E95:E96"/>
    <mergeCell ref="E97:E98"/>
    <mergeCell ref="E72:E73"/>
    <mergeCell ref="E74:E75"/>
    <mergeCell ref="E76:E77"/>
    <mergeCell ref="E79:E80"/>
    <mergeCell ref="E81:E82"/>
    <mergeCell ref="E83:E84"/>
    <mergeCell ref="E119:E120"/>
    <mergeCell ref="E121:E122"/>
    <mergeCell ref="E123:E124"/>
    <mergeCell ref="E125:E126"/>
    <mergeCell ref="E128:E130"/>
    <mergeCell ref="E131:E132"/>
    <mergeCell ref="E99:E100"/>
    <mergeCell ref="E104:E105"/>
    <mergeCell ref="E106:E107"/>
    <mergeCell ref="E108:E110"/>
    <mergeCell ref="E113:E114"/>
    <mergeCell ref="E116:E117"/>
    <mergeCell ref="E267:E268"/>
    <mergeCell ref="E270:E271"/>
    <mergeCell ref="E272:E273"/>
    <mergeCell ref="E274:E275"/>
    <mergeCell ref="E276:E277"/>
    <mergeCell ref="E279:E280"/>
    <mergeCell ref="E263:E264"/>
    <mergeCell ref="E265:E266"/>
    <mergeCell ref="E136:E137"/>
    <mergeCell ref="E138:E139"/>
    <mergeCell ref="E141:E142"/>
    <mergeCell ref="E143:E145"/>
    <mergeCell ref="E146:E147"/>
    <mergeCell ref="E150:E151"/>
    <mergeCell ref="E299:E300"/>
    <mergeCell ref="E301:E302"/>
    <mergeCell ref="E303:E304"/>
    <mergeCell ref="E305:E306"/>
    <mergeCell ref="E308:E309"/>
    <mergeCell ref="E310:E311"/>
    <mergeCell ref="E281:E282"/>
    <mergeCell ref="E283:E284"/>
    <mergeCell ref="E285:E287"/>
    <mergeCell ref="E289:E291"/>
    <mergeCell ref="E292:E294"/>
    <mergeCell ref="E295:E297"/>
    <mergeCell ref="E326:E327"/>
    <mergeCell ref="E328:E329"/>
    <mergeCell ref="E331:E334"/>
    <mergeCell ref="E335:E337"/>
    <mergeCell ref="E338:E340"/>
    <mergeCell ref="E343:E344"/>
    <mergeCell ref="E312:E313"/>
    <mergeCell ref="E315:E316"/>
    <mergeCell ref="E317:E318"/>
    <mergeCell ref="E319:E320"/>
    <mergeCell ref="E321:E322"/>
    <mergeCell ref="E324:E325"/>
    <mergeCell ref="E362:E364"/>
    <mergeCell ref="E366:E367"/>
    <mergeCell ref="E368:E370"/>
    <mergeCell ref="E371:E374"/>
    <mergeCell ref="E376:E377"/>
    <mergeCell ref="E378:E381"/>
    <mergeCell ref="E345:E346"/>
    <mergeCell ref="E349:E350"/>
    <mergeCell ref="E351:E352"/>
    <mergeCell ref="E353:E355"/>
    <mergeCell ref="E357:E358"/>
    <mergeCell ref="E359:E361"/>
    <mergeCell ref="E402:E404"/>
    <mergeCell ref="E406:E408"/>
    <mergeCell ref="E409:E412"/>
    <mergeCell ref="E415:E417"/>
    <mergeCell ref="E418:E419"/>
    <mergeCell ref="E420:E421"/>
    <mergeCell ref="E382:E383"/>
    <mergeCell ref="E385:E387"/>
    <mergeCell ref="E388:E390"/>
    <mergeCell ref="E391:E393"/>
    <mergeCell ref="E395:E398"/>
    <mergeCell ref="E399:E40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9"/>
  <sheetViews>
    <sheetView topLeftCell="B1" zoomScaleNormal="100" workbookViewId="0">
      <selection activeCell="B3" sqref="B3:E3"/>
    </sheetView>
  </sheetViews>
  <sheetFormatPr defaultRowHeight="16.5" x14ac:dyDescent="0.3"/>
  <cols>
    <col min="1" max="1" width="2.42578125" style="3" customWidth="1"/>
    <col min="2" max="2" width="9.85546875" style="51" customWidth="1"/>
    <col min="3" max="3" width="71.7109375" style="3" customWidth="1"/>
    <col min="4" max="4" width="11" style="3" customWidth="1"/>
    <col min="5" max="5" width="48.28515625" style="3" customWidth="1"/>
    <col min="6" max="16384" width="9.140625" style="3"/>
  </cols>
  <sheetData>
    <row r="1" spans="2:5" s="2" customFormat="1" ht="20.25" x14ac:dyDescent="0.35">
      <c r="B1" s="223" t="s">
        <v>531</v>
      </c>
      <c r="C1" s="223"/>
      <c r="D1" s="223"/>
      <c r="E1" s="223"/>
    </row>
    <row r="2" spans="2:5" ht="7.5" customHeight="1" x14ac:dyDescent="0.3"/>
    <row r="3" spans="2:5" ht="45.75" customHeight="1" x14ac:dyDescent="0.3">
      <c r="B3" s="224" t="s">
        <v>745</v>
      </c>
      <c r="C3" s="224"/>
      <c r="D3" s="224"/>
      <c r="E3" s="224"/>
    </row>
    <row r="4" spans="2:5" ht="16.5" customHeight="1" x14ac:dyDescent="0.3">
      <c r="B4" s="1"/>
      <c r="C4" s="1"/>
      <c r="D4" s="1"/>
      <c r="E4" s="1"/>
    </row>
    <row r="5" spans="2:5" ht="25.5" customHeight="1" x14ac:dyDescent="0.3">
      <c r="B5" s="225" t="s">
        <v>532</v>
      </c>
      <c r="C5" s="225"/>
      <c r="D5" s="225"/>
      <c r="E5" s="225"/>
    </row>
    <row r="6" spans="2:5" ht="31.5" customHeight="1" x14ac:dyDescent="0.3">
      <c r="B6" s="226" t="s">
        <v>533</v>
      </c>
      <c r="C6" s="226"/>
      <c r="D6" s="226"/>
      <c r="E6" s="226"/>
    </row>
    <row r="8" spans="2:5" s="4" customFormat="1" ht="47.25" customHeight="1" x14ac:dyDescent="0.3">
      <c r="B8" s="57" t="s">
        <v>534</v>
      </c>
      <c r="C8" s="47" t="s">
        <v>4</v>
      </c>
      <c r="D8" s="57" t="s">
        <v>535</v>
      </c>
      <c r="E8" s="57" t="s">
        <v>536</v>
      </c>
    </row>
    <row r="9" spans="2:5" s="5" customFormat="1" ht="17.25" x14ac:dyDescent="0.25">
      <c r="B9" s="222" t="s">
        <v>537</v>
      </c>
      <c r="C9" s="222"/>
      <c r="D9" s="222"/>
      <c r="E9" s="222"/>
    </row>
    <row r="10" spans="2:5" ht="55.5" customHeight="1" x14ac:dyDescent="0.3">
      <c r="B10" s="165"/>
      <c r="C10" s="166" t="s">
        <v>538</v>
      </c>
      <c r="D10" s="167" t="s">
        <v>539</v>
      </c>
      <c r="E10" s="168"/>
    </row>
    <row r="11" spans="2:5" s="171" customFormat="1" ht="39.75" customHeight="1" x14ac:dyDescent="0.3">
      <c r="B11" s="152" t="s">
        <v>16</v>
      </c>
      <c r="C11" s="172" t="s">
        <v>540</v>
      </c>
      <c r="D11" s="81"/>
      <c r="E11" s="10"/>
    </row>
    <row r="12" spans="2:5" ht="32.25" customHeight="1" x14ac:dyDescent="0.3">
      <c r="B12" s="17" t="s">
        <v>20</v>
      </c>
      <c r="C12" s="172" t="s">
        <v>541</v>
      </c>
      <c r="D12" s="169"/>
      <c r="E12" s="170"/>
    </row>
    <row r="13" spans="2:5" ht="49.5" x14ac:dyDescent="0.3">
      <c r="B13" s="17" t="s">
        <v>22</v>
      </c>
      <c r="C13" s="172" t="s">
        <v>542</v>
      </c>
      <c r="D13" s="12"/>
      <c r="E13" s="12"/>
    </row>
    <row r="14" spans="2:5" ht="51" customHeight="1" x14ac:dyDescent="0.3">
      <c r="B14" s="81"/>
      <c r="C14" s="158" t="s">
        <v>543</v>
      </c>
      <c r="D14" s="100" t="s">
        <v>539</v>
      </c>
      <c r="E14" s="12"/>
    </row>
    <row r="15" spans="2:5" ht="70.5" customHeight="1" x14ac:dyDescent="0.3">
      <c r="B15" s="17" t="s">
        <v>544</v>
      </c>
      <c r="C15" s="11" t="s">
        <v>545</v>
      </c>
      <c r="D15" s="12"/>
      <c r="E15" s="12"/>
    </row>
    <row r="16" spans="2:5" ht="61.5" customHeight="1" x14ac:dyDescent="0.3">
      <c r="B16" s="152" t="s">
        <v>546</v>
      </c>
      <c r="C16" s="11" t="s">
        <v>547</v>
      </c>
      <c r="D16" s="12"/>
      <c r="E16" s="12"/>
    </row>
    <row r="17" spans="2:5" ht="50.25" customHeight="1" x14ac:dyDescent="0.3">
      <c r="B17" s="152" t="s">
        <v>29</v>
      </c>
      <c r="C17" s="11" t="s">
        <v>548</v>
      </c>
      <c r="D17" s="12"/>
      <c r="E17" s="176"/>
    </row>
    <row r="18" spans="2:5" ht="33" x14ac:dyDescent="0.3">
      <c r="B18" s="174" t="s">
        <v>549</v>
      </c>
      <c r="C18" s="173" t="s">
        <v>550</v>
      </c>
      <c r="D18" s="170"/>
      <c r="E18" s="175"/>
    </row>
    <row r="19" spans="2:5" ht="49.5" x14ac:dyDescent="0.3">
      <c r="B19" s="81"/>
      <c r="C19" s="158" t="s">
        <v>551</v>
      </c>
      <c r="D19" s="100" t="s">
        <v>539</v>
      </c>
      <c r="E19" s="12"/>
    </row>
    <row r="20" spans="2:5" ht="38.25" customHeight="1" x14ac:dyDescent="0.3">
      <c r="B20" s="17" t="s">
        <v>552</v>
      </c>
      <c r="C20" s="11" t="s">
        <v>81</v>
      </c>
      <c r="D20" s="12"/>
      <c r="E20" s="12"/>
    </row>
    <row r="21" spans="2:5" ht="49.5" x14ac:dyDescent="0.3">
      <c r="B21" s="17" t="s">
        <v>34</v>
      </c>
      <c r="C21" s="11" t="s">
        <v>83</v>
      </c>
      <c r="D21" s="12"/>
      <c r="E21" s="12"/>
    </row>
    <row r="22" spans="2:5" ht="40.5" customHeight="1" x14ac:dyDescent="0.3">
      <c r="B22" s="81"/>
      <c r="C22" s="158" t="s">
        <v>553</v>
      </c>
      <c r="D22" s="100" t="s">
        <v>539</v>
      </c>
      <c r="E22" s="17"/>
    </row>
    <row r="23" spans="2:5" ht="82.5" x14ac:dyDescent="0.3">
      <c r="B23" s="152" t="s">
        <v>39</v>
      </c>
      <c r="C23" s="11" t="s">
        <v>154</v>
      </c>
      <c r="D23" s="17"/>
      <c r="E23" s="17"/>
    </row>
    <row r="24" spans="2:5" ht="66" x14ac:dyDescent="0.3">
      <c r="B24" s="17" t="s">
        <v>41</v>
      </c>
      <c r="C24" s="50" t="s">
        <v>156</v>
      </c>
      <c r="D24" s="13"/>
      <c r="E24" s="13"/>
    </row>
    <row r="25" spans="2:5" ht="49.5" x14ac:dyDescent="0.3">
      <c r="B25" s="152" t="s">
        <v>43</v>
      </c>
      <c r="C25" s="11" t="s">
        <v>158</v>
      </c>
      <c r="D25" s="17"/>
      <c r="E25" s="17"/>
    </row>
    <row r="26" spans="2:5" s="5" customFormat="1" ht="23.25" customHeight="1" x14ac:dyDescent="0.25">
      <c r="B26" s="222" t="s">
        <v>554</v>
      </c>
      <c r="C26" s="222"/>
      <c r="D26" s="222"/>
      <c r="E26" s="222"/>
    </row>
    <row r="27" spans="2:5" ht="69" customHeight="1" x14ac:dyDescent="0.3">
      <c r="B27" s="81"/>
      <c r="C27" s="158" t="s">
        <v>555</v>
      </c>
      <c r="D27" s="100" t="s">
        <v>539</v>
      </c>
      <c r="E27" s="13"/>
    </row>
    <row r="28" spans="2:5" ht="45" customHeight="1" x14ac:dyDescent="0.3">
      <c r="B28" s="177" t="s">
        <v>46</v>
      </c>
      <c r="C28" s="11" t="s">
        <v>556</v>
      </c>
      <c r="D28" s="17"/>
      <c r="E28" s="17"/>
    </row>
    <row r="29" spans="2:5" ht="66" x14ac:dyDescent="0.3">
      <c r="B29" s="177" t="s">
        <v>48</v>
      </c>
      <c r="C29" s="11" t="s">
        <v>192</v>
      </c>
      <c r="D29" s="17"/>
      <c r="E29" s="17"/>
    </row>
    <row r="30" spans="2:5" ht="33" x14ac:dyDescent="0.3">
      <c r="B30" s="81"/>
      <c r="C30" s="158" t="s">
        <v>557</v>
      </c>
      <c r="D30" s="100" t="s">
        <v>539</v>
      </c>
      <c r="E30" s="81"/>
    </row>
    <row r="31" spans="2:5" ht="33" x14ac:dyDescent="0.3">
      <c r="B31" s="17" t="s">
        <v>558</v>
      </c>
      <c r="C31" s="11" t="s">
        <v>559</v>
      </c>
      <c r="D31" s="17"/>
      <c r="E31" s="17"/>
    </row>
    <row r="32" spans="2:5" ht="49.5" x14ac:dyDescent="0.3">
      <c r="B32" s="44" t="s">
        <v>560</v>
      </c>
      <c r="C32" s="11" t="s">
        <v>212</v>
      </c>
      <c r="D32" s="17"/>
      <c r="E32" s="17"/>
    </row>
    <row r="34" spans="2:5" s="58" customFormat="1" x14ac:dyDescent="0.25">
      <c r="B34" s="154" t="s">
        <v>561</v>
      </c>
      <c r="C34" s="156"/>
    </row>
    <row r="35" spans="2:5" s="58" customFormat="1" x14ac:dyDescent="0.25">
      <c r="B35" s="154" t="s">
        <v>562</v>
      </c>
      <c r="C35" s="156"/>
    </row>
    <row r="36" spans="2:5" s="58" customFormat="1" x14ac:dyDescent="0.25">
      <c r="B36" s="154" t="s">
        <v>563</v>
      </c>
      <c r="C36" s="156"/>
    </row>
    <row r="37" spans="2:5" s="58" customFormat="1" x14ac:dyDescent="0.25">
      <c r="B37" s="154" t="s">
        <v>564</v>
      </c>
      <c r="C37" s="156"/>
    </row>
    <row r="38" spans="2:5" s="58" customFormat="1" x14ac:dyDescent="0.25">
      <c r="B38" s="155"/>
      <c r="C38" s="156"/>
    </row>
    <row r="39" spans="2:5" s="205" customFormat="1" ht="102" customHeight="1" x14ac:dyDescent="0.25">
      <c r="B39" s="220" t="s">
        <v>736</v>
      </c>
      <c r="C39" s="220"/>
      <c r="D39" s="220"/>
      <c r="E39" s="220"/>
    </row>
    <row r="40" spans="2:5" s="58" customFormat="1" ht="64.5" customHeight="1" x14ac:dyDescent="0.25">
      <c r="B40" s="150"/>
      <c r="C40" s="150"/>
      <c r="D40" s="150"/>
      <c r="E40" s="150"/>
    </row>
    <row r="41" spans="2:5" x14ac:dyDescent="0.3">
      <c r="B41" s="52"/>
      <c r="C41" s="7"/>
    </row>
    <row r="42" spans="2:5" x14ac:dyDescent="0.3">
      <c r="B42" s="221" t="s">
        <v>565</v>
      </c>
      <c r="C42" s="221"/>
      <c r="D42" s="4" t="s">
        <v>566</v>
      </c>
    </row>
    <row r="43" spans="2:5" x14ac:dyDescent="0.3">
      <c r="B43" s="59"/>
      <c r="C43" s="51" t="s">
        <v>567</v>
      </c>
      <c r="D43" s="153" t="s">
        <v>568</v>
      </c>
    </row>
    <row r="44" spans="2:5" x14ac:dyDescent="0.3">
      <c r="B44" s="59"/>
      <c r="D44" s="6"/>
      <c r="E44" s="6"/>
    </row>
    <row r="45" spans="2:5" x14ac:dyDescent="0.3">
      <c r="B45" s="59"/>
      <c r="D45" s="227" t="s">
        <v>735</v>
      </c>
      <c r="E45" s="227"/>
    </row>
    <row r="47" spans="2:5" x14ac:dyDescent="0.3">
      <c r="B47" s="221"/>
      <c r="C47" s="221"/>
      <c r="D47" s="4"/>
    </row>
    <row r="48" spans="2:5" x14ac:dyDescent="0.3">
      <c r="D48" s="6"/>
    </row>
    <row r="49" spans="4:5" x14ac:dyDescent="0.3">
      <c r="D49" s="6"/>
      <c r="E49" s="6"/>
    </row>
  </sheetData>
  <mergeCells count="10">
    <mergeCell ref="B39:E39"/>
    <mergeCell ref="B47:C47"/>
    <mergeCell ref="B26:E26"/>
    <mergeCell ref="B1:E1"/>
    <mergeCell ref="B3:E3"/>
    <mergeCell ref="B5:E5"/>
    <mergeCell ref="B6:E6"/>
    <mergeCell ref="B9:E9"/>
    <mergeCell ref="B42:C42"/>
    <mergeCell ref="D45:E45"/>
  </mergeCells>
  <pageMargins left="0.17" right="0.16" top="0.32" bottom="0.28000000000000003" header="0.17" footer="0.17"/>
  <pageSetup paperSize="9" orientation="landscape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0"/>
  <sheetViews>
    <sheetView zoomScaleNormal="100" workbookViewId="0">
      <selection activeCell="B3" sqref="B3:E3"/>
    </sheetView>
  </sheetViews>
  <sheetFormatPr defaultRowHeight="16.5" x14ac:dyDescent="0.3"/>
  <cols>
    <col min="1" max="1" width="2" style="3" customWidth="1"/>
    <col min="2" max="2" width="9.28515625" style="59" customWidth="1"/>
    <col min="3" max="3" width="71.7109375" style="3" customWidth="1"/>
    <col min="4" max="4" width="11.7109375" style="3" customWidth="1"/>
    <col min="5" max="5" width="39" style="3" customWidth="1"/>
    <col min="6" max="16384" width="9.140625" style="3"/>
  </cols>
  <sheetData>
    <row r="1" spans="2:5" s="2" customFormat="1" ht="22.5" customHeight="1" x14ac:dyDescent="0.35">
      <c r="B1" s="223" t="s">
        <v>531</v>
      </c>
      <c r="C1" s="223"/>
      <c r="D1" s="223"/>
      <c r="E1" s="223"/>
    </row>
    <row r="2" spans="2:5" ht="12" customHeight="1" x14ac:dyDescent="0.3"/>
    <row r="3" spans="2:5" ht="44.25" customHeight="1" x14ac:dyDescent="0.3">
      <c r="B3" s="224" t="s">
        <v>747</v>
      </c>
      <c r="C3" s="224"/>
      <c r="D3" s="224"/>
      <c r="E3" s="224"/>
    </row>
    <row r="4" spans="2:5" ht="20.25" x14ac:dyDescent="0.3">
      <c r="B4" s="1"/>
      <c r="C4" s="1"/>
      <c r="D4" s="1"/>
      <c r="E4" s="1"/>
    </row>
    <row r="5" spans="2:5" ht="19.5" customHeight="1" x14ac:dyDescent="0.3">
      <c r="B5" s="225" t="s">
        <v>569</v>
      </c>
      <c r="C5" s="225"/>
      <c r="D5" s="225"/>
      <c r="E5" s="225"/>
    </row>
    <row r="6" spans="2:5" ht="33.75" customHeight="1" x14ac:dyDescent="0.3">
      <c r="B6" s="226" t="s">
        <v>570</v>
      </c>
      <c r="C6" s="226"/>
      <c r="D6" s="226"/>
      <c r="E6" s="226"/>
    </row>
    <row r="8" spans="2:5" s="4" customFormat="1" ht="58.5" customHeight="1" x14ac:dyDescent="0.3">
      <c r="B8" s="57" t="s">
        <v>534</v>
      </c>
      <c r="C8" s="47" t="s">
        <v>4</v>
      </c>
      <c r="D8" s="57" t="s">
        <v>535</v>
      </c>
      <c r="E8" s="57" t="s">
        <v>536</v>
      </c>
    </row>
    <row r="9" spans="2:5" s="5" customFormat="1" ht="17.25" x14ac:dyDescent="0.25">
      <c r="B9" s="222" t="s">
        <v>537</v>
      </c>
      <c r="C9" s="222"/>
      <c r="D9" s="222"/>
      <c r="E9" s="222"/>
    </row>
    <row r="10" spans="2:5" ht="66" x14ac:dyDescent="0.3">
      <c r="B10" s="81"/>
      <c r="C10" s="158" t="s">
        <v>571</v>
      </c>
      <c r="D10" s="100" t="s">
        <v>539</v>
      </c>
      <c r="E10" s="13"/>
    </row>
    <row r="11" spans="2:5" ht="49.5" x14ac:dyDescent="0.3">
      <c r="B11" s="14" t="s">
        <v>16</v>
      </c>
      <c r="C11" s="11" t="s">
        <v>26</v>
      </c>
      <c r="D11" s="12"/>
      <c r="E11" s="12"/>
    </row>
    <row r="12" spans="2:5" ht="33" x14ac:dyDescent="0.3">
      <c r="B12" s="14" t="s">
        <v>572</v>
      </c>
      <c r="C12" s="11" t="s">
        <v>28</v>
      </c>
      <c r="D12" s="12"/>
      <c r="E12" s="12"/>
    </row>
    <row r="13" spans="2:5" ht="49.5" x14ac:dyDescent="0.3">
      <c r="B13" s="14" t="s">
        <v>22</v>
      </c>
      <c r="C13" s="11" t="s">
        <v>30</v>
      </c>
      <c r="D13" s="12"/>
      <c r="E13" s="12"/>
    </row>
    <row r="14" spans="2:5" ht="49.5" x14ac:dyDescent="0.3">
      <c r="B14" s="81"/>
      <c r="C14" s="158" t="s">
        <v>573</v>
      </c>
      <c r="D14" s="100" t="s">
        <v>539</v>
      </c>
      <c r="E14" s="10"/>
    </row>
    <row r="15" spans="2:5" ht="66" x14ac:dyDescent="0.3">
      <c r="B15" s="15" t="s">
        <v>25</v>
      </c>
      <c r="C15" s="11" t="s">
        <v>574</v>
      </c>
      <c r="D15" s="12"/>
      <c r="E15" s="12"/>
    </row>
    <row r="16" spans="2:5" ht="93.75" customHeight="1" x14ac:dyDescent="0.3">
      <c r="B16" s="14" t="s">
        <v>27</v>
      </c>
      <c r="C16" s="179" t="s">
        <v>575</v>
      </c>
      <c r="D16" s="12"/>
      <c r="E16" s="12"/>
    </row>
    <row r="17" spans="2:5" ht="72" customHeight="1" x14ac:dyDescent="0.3">
      <c r="B17" s="14" t="s">
        <v>576</v>
      </c>
      <c r="C17" s="11" t="s">
        <v>37</v>
      </c>
      <c r="D17" s="12"/>
      <c r="E17" s="12"/>
    </row>
    <row r="18" spans="2:5" ht="33" x14ac:dyDescent="0.3">
      <c r="B18" s="81"/>
      <c r="C18" s="158" t="s">
        <v>577</v>
      </c>
      <c r="D18" s="100" t="s">
        <v>539</v>
      </c>
      <c r="E18" s="13"/>
    </row>
    <row r="19" spans="2:5" ht="49.5" x14ac:dyDescent="0.3">
      <c r="B19" s="17" t="s">
        <v>32</v>
      </c>
      <c r="C19" s="11" t="s">
        <v>47</v>
      </c>
      <c r="D19" s="12"/>
      <c r="E19" s="12"/>
    </row>
    <row r="20" spans="2:5" ht="33" x14ac:dyDescent="0.3">
      <c r="B20" s="17" t="s">
        <v>578</v>
      </c>
      <c r="C20" s="11" t="s">
        <v>49</v>
      </c>
      <c r="D20" s="12"/>
      <c r="E20" s="12"/>
    </row>
    <row r="21" spans="2:5" ht="49.5" x14ac:dyDescent="0.3">
      <c r="B21" s="17" t="s">
        <v>579</v>
      </c>
      <c r="C21" s="164" t="s">
        <v>51</v>
      </c>
      <c r="D21" s="12"/>
      <c r="E21" s="12"/>
    </row>
    <row r="22" spans="2:5" ht="49.5" x14ac:dyDescent="0.3">
      <c r="B22" s="17" t="s">
        <v>580</v>
      </c>
      <c r="C22" s="11" t="s">
        <v>53</v>
      </c>
      <c r="D22" s="12"/>
      <c r="E22" s="12"/>
    </row>
    <row r="23" spans="2:5" ht="33" x14ac:dyDescent="0.3">
      <c r="B23" s="81"/>
      <c r="C23" s="158" t="s">
        <v>581</v>
      </c>
      <c r="D23" s="100" t="s">
        <v>539</v>
      </c>
      <c r="E23" s="13"/>
    </row>
    <row r="24" spans="2:5" ht="33" x14ac:dyDescent="0.3">
      <c r="B24" s="17" t="s">
        <v>582</v>
      </c>
      <c r="C24" s="11" t="s">
        <v>56</v>
      </c>
      <c r="D24" s="12"/>
      <c r="E24" s="12"/>
    </row>
    <row r="25" spans="2:5" ht="66" x14ac:dyDescent="0.3">
      <c r="B25" s="17" t="s">
        <v>583</v>
      </c>
      <c r="C25" s="11" t="s">
        <v>58</v>
      </c>
      <c r="D25" s="12"/>
      <c r="E25" s="12"/>
    </row>
    <row r="26" spans="2:5" ht="49.5" x14ac:dyDescent="0.3">
      <c r="B26" s="17" t="s">
        <v>584</v>
      </c>
      <c r="C26" s="11" t="s">
        <v>60</v>
      </c>
      <c r="D26" s="12"/>
      <c r="E26" s="12"/>
    </row>
    <row r="27" spans="2:5" ht="33" x14ac:dyDescent="0.3">
      <c r="B27" s="81"/>
      <c r="C27" s="158" t="s">
        <v>585</v>
      </c>
      <c r="D27" s="100" t="s">
        <v>539</v>
      </c>
      <c r="E27" s="13"/>
    </row>
    <row r="28" spans="2:5" ht="33" x14ac:dyDescent="0.3">
      <c r="B28" s="17" t="s">
        <v>46</v>
      </c>
      <c r="C28" s="11" t="s">
        <v>65</v>
      </c>
      <c r="D28" s="12"/>
      <c r="E28" s="12"/>
    </row>
    <row r="29" spans="2:5" ht="33" x14ac:dyDescent="0.3">
      <c r="B29" s="17" t="s">
        <v>48</v>
      </c>
      <c r="C29" s="11" t="s">
        <v>67</v>
      </c>
      <c r="D29" s="12"/>
      <c r="E29" s="12"/>
    </row>
    <row r="30" spans="2:5" ht="49.5" x14ac:dyDescent="0.3">
      <c r="B30" s="81"/>
      <c r="C30" s="158" t="s">
        <v>586</v>
      </c>
      <c r="D30" s="100" t="s">
        <v>539</v>
      </c>
      <c r="E30" s="13"/>
    </row>
    <row r="31" spans="2:5" ht="33" x14ac:dyDescent="0.3">
      <c r="B31" s="17" t="s">
        <v>558</v>
      </c>
      <c r="C31" s="11" t="s">
        <v>79</v>
      </c>
      <c r="D31" s="12"/>
      <c r="E31" s="12"/>
    </row>
    <row r="32" spans="2:5" ht="66" x14ac:dyDescent="0.3">
      <c r="B32" s="17" t="s">
        <v>560</v>
      </c>
      <c r="C32" s="11" t="s">
        <v>85</v>
      </c>
      <c r="D32" s="12"/>
      <c r="E32" s="12"/>
    </row>
    <row r="33" spans="2:5" ht="33" x14ac:dyDescent="0.3">
      <c r="B33" s="81"/>
      <c r="C33" s="158" t="s">
        <v>587</v>
      </c>
      <c r="D33" s="100" t="s">
        <v>539</v>
      </c>
      <c r="E33" s="13"/>
    </row>
    <row r="34" spans="2:5" ht="66" x14ac:dyDescent="0.3">
      <c r="B34" s="17" t="s">
        <v>64</v>
      </c>
      <c r="C34" s="11" t="s">
        <v>88</v>
      </c>
      <c r="D34" s="17"/>
      <c r="E34" s="17"/>
    </row>
    <row r="35" spans="2:5" ht="66" x14ac:dyDescent="0.3">
      <c r="B35" s="17" t="s">
        <v>66</v>
      </c>
      <c r="C35" s="11" t="s">
        <v>91</v>
      </c>
      <c r="D35" s="17"/>
      <c r="E35" s="17"/>
    </row>
    <row r="36" spans="2:5" ht="33" x14ac:dyDescent="0.3">
      <c r="B36" s="81"/>
      <c r="C36" s="158" t="s">
        <v>588</v>
      </c>
      <c r="D36" s="100" t="s">
        <v>539</v>
      </c>
      <c r="E36" s="13"/>
    </row>
    <row r="37" spans="2:5" ht="33" x14ac:dyDescent="0.3">
      <c r="B37" s="17" t="s">
        <v>71</v>
      </c>
      <c r="C37" s="11" t="s">
        <v>96</v>
      </c>
      <c r="D37" s="17"/>
      <c r="E37" s="17"/>
    </row>
    <row r="38" spans="2:5" ht="66" x14ac:dyDescent="0.3">
      <c r="B38" s="17" t="s">
        <v>589</v>
      </c>
      <c r="C38" s="11" t="s">
        <v>98</v>
      </c>
      <c r="D38" s="17"/>
      <c r="E38" s="17"/>
    </row>
    <row r="39" spans="2:5" ht="49.5" x14ac:dyDescent="0.3">
      <c r="B39" s="159"/>
      <c r="C39" s="160" t="s">
        <v>590</v>
      </c>
      <c r="D39" s="100" t="s">
        <v>539</v>
      </c>
      <c r="E39" s="13"/>
    </row>
    <row r="40" spans="2:5" ht="33" x14ac:dyDescent="0.3">
      <c r="B40" s="17" t="s">
        <v>78</v>
      </c>
      <c r="C40" s="11" t="s">
        <v>101</v>
      </c>
      <c r="D40" s="17"/>
      <c r="E40" s="17"/>
    </row>
    <row r="41" spans="2:5" ht="33" x14ac:dyDescent="0.3">
      <c r="B41" s="17" t="s">
        <v>591</v>
      </c>
      <c r="C41" s="11" t="s">
        <v>103</v>
      </c>
      <c r="D41" s="17"/>
      <c r="E41" s="17"/>
    </row>
    <row r="42" spans="2:5" s="178" customFormat="1" ht="33" x14ac:dyDescent="0.3">
      <c r="B42" s="17" t="s">
        <v>84</v>
      </c>
      <c r="C42" s="11" t="s">
        <v>107</v>
      </c>
      <c r="D42" s="17"/>
      <c r="E42" s="17"/>
    </row>
    <row r="43" spans="2:5" ht="33" x14ac:dyDescent="0.3">
      <c r="B43" s="81"/>
      <c r="C43" s="158" t="s">
        <v>592</v>
      </c>
      <c r="D43" s="100" t="s">
        <v>539</v>
      </c>
      <c r="E43" s="13"/>
    </row>
    <row r="44" spans="2:5" ht="49.5" x14ac:dyDescent="0.3">
      <c r="B44" s="17" t="s">
        <v>87</v>
      </c>
      <c r="C44" s="11" t="s">
        <v>110</v>
      </c>
      <c r="D44" s="17"/>
      <c r="E44" s="17"/>
    </row>
    <row r="45" spans="2:5" ht="66" x14ac:dyDescent="0.3">
      <c r="B45" s="17" t="s">
        <v>90</v>
      </c>
      <c r="C45" s="11" t="s">
        <v>112</v>
      </c>
      <c r="D45" s="17"/>
      <c r="E45" s="17"/>
    </row>
    <row r="46" spans="2:5" ht="49.5" x14ac:dyDescent="0.3">
      <c r="B46" s="17" t="s">
        <v>92</v>
      </c>
      <c r="C46" s="11" t="s">
        <v>114</v>
      </c>
      <c r="D46" s="17"/>
      <c r="E46" s="17"/>
    </row>
    <row r="47" spans="2:5" ht="33" x14ac:dyDescent="0.3">
      <c r="B47" s="81"/>
      <c r="C47" s="158" t="s">
        <v>593</v>
      </c>
      <c r="D47" s="100" t="s">
        <v>539</v>
      </c>
      <c r="E47" s="13"/>
    </row>
    <row r="48" spans="2:5" ht="33" x14ac:dyDescent="0.3">
      <c r="B48" s="17" t="s">
        <v>594</v>
      </c>
      <c r="C48" s="11" t="s">
        <v>595</v>
      </c>
      <c r="D48" s="17"/>
      <c r="E48" s="17"/>
    </row>
    <row r="49" spans="2:5" ht="82.5" x14ac:dyDescent="0.3">
      <c r="B49" s="152" t="s">
        <v>97</v>
      </c>
      <c r="C49" s="11" t="s">
        <v>130</v>
      </c>
      <c r="D49" s="17"/>
      <c r="E49" s="17"/>
    </row>
    <row r="50" spans="2:5" s="5" customFormat="1" ht="17.25" x14ac:dyDescent="0.25">
      <c r="B50" s="222" t="s">
        <v>554</v>
      </c>
      <c r="C50" s="222"/>
      <c r="D50" s="222"/>
      <c r="E50" s="222"/>
    </row>
    <row r="51" spans="2:5" ht="66" x14ac:dyDescent="0.3">
      <c r="B51" s="81"/>
      <c r="C51" s="158" t="s">
        <v>596</v>
      </c>
      <c r="D51" s="100" t="s">
        <v>539</v>
      </c>
      <c r="E51" s="13"/>
    </row>
    <row r="52" spans="2:5" ht="33" x14ac:dyDescent="0.3">
      <c r="B52" s="177" t="s">
        <v>100</v>
      </c>
      <c r="C52" s="11" t="s">
        <v>189</v>
      </c>
      <c r="D52" s="17"/>
      <c r="E52" s="17"/>
    </row>
    <row r="53" spans="2:5" ht="66" x14ac:dyDescent="0.3">
      <c r="B53" s="177" t="s">
        <v>102</v>
      </c>
      <c r="C53" s="11" t="s">
        <v>192</v>
      </c>
      <c r="D53" s="17"/>
      <c r="E53" s="17"/>
    </row>
    <row r="54" spans="2:5" ht="33" x14ac:dyDescent="0.3">
      <c r="B54" s="44" t="s">
        <v>102</v>
      </c>
      <c r="C54" s="11" t="s">
        <v>194</v>
      </c>
      <c r="D54" s="17"/>
      <c r="E54" s="17"/>
    </row>
    <row r="55" spans="2:5" ht="33" x14ac:dyDescent="0.3">
      <c r="B55" s="81"/>
      <c r="C55" s="158" t="s">
        <v>597</v>
      </c>
      <c r="D55" s="100" t="s">
        <v>539</v>
      </c>
      <c r="E55" s="13"/>
    </row>
    <row r="56" spans="2:5" ht="49.5" x14ac:dyDescent="0.3">
      <c r="B56" s="44" t="s">
        <v>598</v>
      </c>
      <c r="C56" s="11" t="s">
        <v>197</v>
      </c>
      <c r="D56" s="17"/>
      <c r="E56" s="17"/>
    </row>
    <row r="57" spans="2:5" ht="49.5" x14ac:dyDescent="0.3">
      <c r="B57" s="44" t="s">
        <v>599</v>
      </c>
      <c r="C57" s="11" t="s">
        <v>199</v>
      </c>
      <c r="D57" s="17"/>
      <c r="E57" s="17"/>
    </row>
    <row r="58" spans="2:5" ht="49.5" x14ac:dyDescent="0.3">
      <c r="B58" s="44" t="s">
        <v>600</v>
      </c>
      <c r="C58" s="11" t="s">
        <v>201</v>
      </c>
      <c r="D58" s="17"/>
      <c r="E58" s="17"/>
    </row>
    <row r="59" spans="2:5" ht="49.5" x14ac:dyDescent="0.3">
      <c r="B59" s="44" t="s">
        <v>601</v>
      </c>
      <c r="C59" s="11" t="s">
        <v>203</v>
      </c>
      <c r="D59" s="17"/>
      <c r="E59" s="17"/>
    </row>
    <row r="60" spans="2:5" ht="66" x14ac:dyDescent="0.3">
      <c r="B60" s="81"/>
      <c r="C60" s="158" t="s">
        <v>602</v>
      </c>
      <c r="D60" s="100" t="s">
        <v>539</v>
      </c>
      <c r="E60" s="81"/>
    </row>
    <row r="61" spans="2:5" ht="66" x14ac:dyDescent="0.3">
      <c r="B61" s="44" t="s">
        <v>603</v>
      </c>
      <c r="C61" s="11" t="s">
        <v>206</v>
      </c>
      <c r="D61" s="17"/>
      <c r="E61" s="17"/>
    </row>
    <row r="62" spans="2:5" ht="33" x14ac:dyDescent="0.3">
      <c r="B62" s="44" t="s">
        <v>604</v>
      </c>
      <c r="C62" s="11" t="s">
        <v>208</v>
      </c>
      <c r="D62" s="17"/>
      <c r="E62" s="17"/>
    </row>
    <row r="63" spans="2:5" ht="49.5" x14ac:dyDescent="0.3">
      <c r="B63" s="44" t="s">
        <v>605</v>
      </c>
      <c r="C63" s="11" t="s">
        <v>210</v>
      </c>
      <c r="D63" s="17"/>
      <c r="E63" s="17"/>
    </row>
    <row r="64" spans="2:5" ht="49.5" x14ac:dyDescent="0.3">
      <c r="B64" s="44" t="s">
        <v>606</v>
      </c>
      <c r="C64" s="11" t="s">
        <v>212</v>
      </c>
      <c r="D64" s="17"/>
      <c r="E64" s="17"/>
    </row>
    <row r="65" spans="2:5" ht="66" x14ac:dyDescent="0.3">
      <c r="B65" s="81"/>
      <c r="C65" s="158" t="s">
        <v>607</v>
      </c>
      <c r="D65" s="100" t="s">
        <v>539</v>
      </c>
      <c r="E65" s="81"/>
    </row>
    <row r="66" spans="2:5" ht="66" x14ac:dyDescent="0.3">
      <c r="B66" s="44" t="s">
        <v>608</v>
      </c>
      <c r="C66" s="11" t="s">
        <v>215</v>
      </c>
      <c r="D66" s="17"/>
      <c r="E66" s="17"/>
    </row>
    <row r="67" spans="2:5" ht="66" x14ac:dyDescent="0.3">
      <c r="B67" s="44" t="s">
        <v>737</v>
      </c>
      <c r="C67" s="11" t="s">
        <v>217</v>
      </c>
      <c r="D67" s="17"/>
      <c r="E67" s="17"/>
    </row>
    <row r="68" spans="2:5" ht="66" x14ac:dyDescent="0.3">
      <c r="B68" s="44" t="s">
        <v>129</v>
      </c>
      <c r="C68" s="11" t="s">
        <v>219</v>
      </c>
      <c r="D68" s="17"/>
      <c r="E68" s="17"/>
    </row>
    <row r="69" spans="2:5" ht="66" x14ac:dyDescent="0.3">
      <c r="B69" s="81"/>
      <c r="C69" s="158" t="s">
        <v>609</v>
      </c>
      <c r="D69" s="100" t="s">
        <v>539</v>
      </c>
      <c r="E69" s="81"/>
    </row>
    <row r="70" spans="2:5" ht="82.5" x14ac:dyDescent="0.3">
      <c r="B70" s="44" t="s">
        <v>132</v>
      </c>
      <c r="C70" s="11" t="s">
        <v>222</v>
      </c>
      <c r="D70" s="17"/>
      <c r="E70" s="17"/>
    </row>
    <row r="71" spans="2:5" ht="49.5" x14ac:dyDescent="0.3">
      <c r="B71" s="44" t="s">
        <v>135</v>
      </c>
      <c r="C71" s="11" t="s">
        <v>224</v>
      </c>
      <c r="D71" s="17"/>
      <c r="E71" s="17"/>
    </row>
    <row r="72" spans="2:5" ht="49.5" x14ac:dyDescent="0.3">
      <c r="B72" s="44" t="s">
        <v>137</v>
      </c>
      <c r="C72" s="11" t="s">
        <v>226</v>
      </c>
      <c r="D72" s="17"/>
      <c r="E72" s="17"/>
    </row>
    <row r="73" spans="2:5" ht="82.5" x14ac:dyDescent="0.3">
      <c r="B73" s="44" t="s">
        <v>139</v>
      </c>
      <c r="C73" s="11" t="s">
        <v>228</v>
      </c>
      <c r="D73" s="17"/>
      <c r="E73" s="17"/>
    </row>
    <row r="74" spans="2:5" ht="49.5" x14ac:dyDescent="0.3">
      <c r="B74" s="161"/>
      <c r="C74" s="162" t="s">
        <v>610</v>
      </c>
      <c r="D74" s="100" t="s">
        <v>539</v>
      </c>
      <c r="E74" s="71"/>
    </row>
    <row r="75" spans="2:5" ht="49.5" x14ac:dyDescent="0.3">
      <c r="B75" s="44" t="s">
        <v>144</v>
      </c>
      <c r="C75" s="11" t="s">
        <v>231</v>
      </c>
      <c r="D75" s="17"/>
      <c r="E75" s="17"/>
    </row>
    <row r="76" spans="2:5" ht="49.5" x14ac:dyDescent="0.3">
      <c r="B76" s="44" t="s">
        <v>146</v>
      </c>
      <c r="C76" s="11" t="s">
        <v>233</v>
      </c>
      <c r="D76" s="17"/>
      <c r="E76" s="17"/>
    </row>
    <row r="77" spans="2:5" ht="66" x14ac:dyDescent="0.3">
      <c r="B77" s="44" t="s">
        <v>148</v>
      </c>
      <c r="C77" s="11" t="s">
        <v>235</v>
      </c>
      <c r="D77" s="17"/>
      <c r="E77" s="17"/>
    </row>
    <row r="78" spans="2:5" ht="49.5" x14ac:dyDescent="0.3">
      <c r="B78" s="47"/>
      <c r="C78" s="163" t="s">
        <v>611</v>
      </c>
      <c r="D78" s="100" t="s">
        <v>539</v>
      </c>
      <c r="E78" s="20"/>
    </row>
    <row r="79" spans="2:5" ht="82.5" x14ac:dyDescent="0.3">
      <c r="B79" s="44" t="s">
        <v>153</v>
      </c>
      <c r="C79" s="11" t="s">
        <v>238</v>
      </c>
      <c r="D79" s="17"/>
      <c r="E79" s="17"/>
    </row>
    <row r="80" spans="2:5" ht="33" x14ac:dyDescent="0.3">
      <c r="B80" s="44" t="s">
        <v>155</v>
      </c>
      <c r="C80" s="11" t="s">
        <v>240</v>
      </c>
      <c r="D80" s="17"/>
      <c r="E80" s="17"/>
    </row>
    <row r="81" spans="2:5" ht="49.5" x14ac:dyDescent="0.3">
      <c r="B81" s="44" t="s">
        <v>157</v>
      </c>
      <c r="C81" s="11" t="s">
        <v>242</v>
      </c>
      <c r="D81" s="17"/>
      <c r="E81" s="17"/>
    </row>
    <row r="82" spans="2:5" ht="49.5" x14ac:dyDescent="0.3">
      <c r="B82" s="44" t="s">
        <v>159</v>
      </c>
      <c r="C82" s="11" t="s">
        <v>244</v>
      </c>
      <c r="D82" s="17"/>
      <c r="E82" s="17"/>
    </row>
    <row r="83" spans="2:5" ht="49.5" x14ac:dyDescent="0.3">
      <c r="B83" s="47"/>
      <c r="C83" s="163" t="s">
        <v>612</v>
      </c>
      <c r="D83" s="100" t="s">
        <v>539</v>
      </c>
      <c r="E83" s="20"/>
    </row>
    <row r="84" spans="2:5" ht="49.5" x14ac:dyDescent="0.3">
      <c r="B84" s="152" t="s">
        <v>162</v>
      </c>
      <c r="C84" s="11" t="s">
        <v>247</v>
      </c>
      <c r="D84" s="17"/>
      <c r="E84" s="17"/>
    </row>
    <row r="85" spans="2:5" ht="66" x14ac:dyDescent="0.3">
      <c r="B85" s="152" t="s">
        <v>165</v>
      </c>
      <c r="C85" s="11" t="s">
        <v>249</v>
      </c>
      <c r="D85" s="17"/>
      <c r="E85" s="17"/>
    </row>
    <row r="86" spans="2:5" ht="66" x14ac:dyDescent="0.3">
      <c r="B86" s="152" t="s">
        <v>390</v>
      </c>
      <c r="C86" s="11" t="s">
        <v>251</v>
      </c>
      <c r="D86" s="17"/>
      <c r="E86" s="17"/>
    </row>
    <row r="87" spans="2:5" x14ac:dyDescent="0.3">
      <c r="B87" s="154" t="s">
        <v>562</v>
      </c>
      <c r="C87" s="7"/>
    </row>
    <row r="88" spans="2:5" x14ac:dyDescent="0.3">
      <c r="B88" s="154" t="s">
        <v>563</v>
      </c>
      <c r="C88" s="7"/>
    </row>
    <row r="89" spans="2:5" x14ac:dyDescent="0.3">
      <c r="B89" s="154" t="s">
        <v>564</v>
      </c>
      <c r="C89" s="7"/>
    </row>
    <row r="90" spans="2:5" ht="14.25" customHeight="1" x14ac:dyDescent="0.3">
      <c r="B90" s="155"/>
      <c r="C90" s="7"/>
    </row>
    <row r="91" spans="2:5" ht="61.5" customHeight="1" x14ac:dyDescent="0.3">
      <c r="B91" s="228" t="s">
        <v>658</v>
      </c>
      <c r="C91" s="220"/>
      <c r="D91" s="220"/>
      <c r="E91" s="220"/>
    </row>
    <row r="92" spans="2:5" ht="32.25" customHeight="1" x14ac:dyDescent="0.3">
      <c r="B92" s="157"/>
      <c r="C92" s="150"/>
      <c r="D92" s="150"/>
      <c r="E92" s="150"/>
    </row>
    <row r="93" spans="2:5" x14ac:dyDescent="0.3">
      <c r="B93" s="221" t="s">
        <v>565</v>
      </c>
      <c r="C93" s="221"/>
      <c r="D93" s="4" t="s">
        <v>566</v>
      </c>
    </row>
    <row r="94" spans="2:5" x14ac:dyDescent="0.3">
      <c r="C94" s="51" t="s">
        <v>567</v>
      </c>
      <c r="D94" s="153" t="s">
        <v>568</v>
      </c>
    </row>
    <row r="95" spans="2:5" x14ac:dyDescent="0.3">
      <c r="D95" s="6"/>
      <c r="E95" s="6"/>
    </row>
    <row r="96" spans="2:5" x14ac:dyDescent="0.3">
      <c r="D96" s="227" t="s">
        <v>735</v>
      </c>
      <c r="E96" s="227"/>
    </row>
    <row r="97" spans="2:5" x14ac:dyDescent="0.3">
      <c r="D97" s="6"/>
    </row>
    <row r="98" spans="2:5" x14ac:dyDescent="0.3">
      <c r="B98" s="221"/>
      <c r="C98" s="221"/>
      <c r="D98" s="4"/>
    </row>
    <row r="99" spans="2:5" x14ac:dyDescent="0.3">
      <c r="D99" s="6"/>
    </row>
    <row r="100" spans="2:5" x14ac:dyDescent="0.3">
      <c r="D100" s="6"/>
      <c r="E100" s="6"/>
    </row>
  </sheetData>
  <mergeCells count="10">
    <mergeCell ref="B3:E3"/>
    <mergeCell ref="B1:E1"/>
    <mergeCell ref="B5:E5"/>
    <mergeCell ref="B6:E6"/>
    <mergeCell ref="B98:C98"/>
    <mergeCell ref="B9:E9"/>
    <mergeCell ref="B50:E50"/>
    <mergeCell ref="B91:E91"/>
    <mergeCell ref="B93:C93"/>
    <mergeCell ref="D96:E96"/>
  </mergeCells>
  <pageMargins left="0.17" right="0.28000000000000003" top="0.24" bottom="0.16" header="0.28999999999999998" footer="0.16"/>
  <pageSetup orientation="landscape" r:id="rId1"/>
  <headerFoot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49baba5-0571-4f08-adb2-c6fa6c45937d">
      <UserInfo>
        <DisplayName>ԿԶՆԱԿ Members</DisplayName>
        <AccountId>172</AccountId>
        <AccountType/>
      </UserInfo>
    </SharedWithUsers>
    <_x0546__x0577__x0578__x0582__x0574__x0576__x0565__x0580_ xmlns="cff92ea5-06cc-47a5-a138-564ef3cf4289" xsi:nil="true"/>
    <_x053f__x0561__x057f__x0561__x0580__x0578__x0572_ xmlns="cff92ea5-06cc-47a5-a138-564ef3cf4289" xsi:nil="true"/>
    <lcf76f155ced4ddcb4097134ff3c332f xmlns="cff92ea5-06cc-47a5-a138-564ef3cf428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4A8BE8AD158544B94196AE247BA753" ma:contentTypeVersion="15" ma:contentTypeDescription="Create a new document." ma:contentTypeScope="" ma:versionID="eebe0d8bf0a4054ebfd9fae4e21d6770">
  <xsd:schema xmlns:xsd="http://www.w3.org/2001/XMLSchema" xmlns:xs="http://www.w3.org/2001/XMLSchema" xmlns:p="http://schemas.microsoft.com/office/2006/metadata/properties" xmlns:ns2="cff92ea5-06cc-47a5-a138-564ef3cf4289" xmlns:ns3="f49baba5-0571-4f08-adb2-c6fa6c45937d" targetNamespace="http://schemas.microsoft.com/office/2006/metadata/properties" ma:root="true" ma:fieldsID="be7c0ddbc7f39cbdbb117a0bd322afca" ns2:_="" ns3:_="">
    <xsd:import namespace="cff92ea5-06cc-47a5-a138-564ef3cf4289"/>
    <xsd:import namespace="f49baba5-0571-4f08-adb2-c6fa6c4593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x0546__x0577__x0578__x0582__x0574__x0576__x0565__x0580_" minOccurs="0"/>
                <xsd:element ref="ns2:_x053f__x0561__x057f__x0561__x0580__x0578__x0572_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92ea5-06cc-47a5-a138-564ef3cf42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33473ac-1f54-4cbf-b5a0-7ccda1b366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x0546__x0577__x0578__x0582__x0574__x0576__x0565__x0580_" ma:index="17" nillable="true" ma:displayName="Նշումներ" ma:format="Dropdown" ma:internalName="_x0546__x0577__x0578__x0582__x0574__x0576__x0565__x0580_">
      <xsd:simpleType>
        <xsd:restriction base="dms:Note">
          <xsd:maxLength value="255"/>
        </xsd:restriction>
      </xsd:simpleType>
    </xsd:element>
    <xsd:element name="_x053f__x0561__x057f__x0561__x0580__x0578__x0572_" ma:index="18" nillable="true" ma:displayName="Կատարող" ma:format="Dropdown" ma:internalName="_x053f__x0561__x057f__x0561__x0580__x0578__x0572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Ա․Բագրատյան"/>
                    <xsd:enumeration value="Ի․Վարդանյան"/>
                    <xsd:enumeration value="Գ․Մելիքյան"/>
                    <xsd:enumeration value="Լ․Մկրտչյան"/>
                    <xsd:enumeration value="Լ․Ստեփանյան"/>
                    <xsd:enumeration value="Ա․Գյուլնազարյան"/>
                    <xsd:enumeration value="Ց․Հակոբյան"/>
                    <xsd:enumeration value="Ա․Չախոյան"/>
                    <xsd:enumeration value="Ռ․Ռուստամյան"/>
                    <xsd:enumeration value="Ա․Մալոյանին"/>
                    <xsd:enumeration value="ՄԿՈՒԶԱԿ"/>
                    <xsd:enumeration value="Լ․Քամալյան"/>
                    <xsd:enumeration value="Ս․Կոսյան"/>
                    <xsd:enumeration value="Ա․Հովսեփյան"/>
                    <xsd:enumeration value="Ա․Թորոսյան"/>
                    <xsd:enumeration value="Գ․Մկրտչյան"/>
                    <xsd:enumeration value="ԴՍԵԲ"/>
                  </xsd:restriction>
                </xsd:simpleType>
              </xsd:element>
            </xsd:sequence>
          </xsd:extension>
        </xsd:complexContent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9baba5-0571-4f08-adb2-c6fa6c4593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38DDDC-7DE3-4D99-B7F5-0C0DB8FBDB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D91350-6328-46D3-ADB5-F082816BA6E8}">
  <ds:schemaRefs>
    <ds:schemaRef ds:uri="http://schemas.microsoft.com/office/2006/metadata/properties"/>
    <ds:schemaRef ds:uri="cff92ea5-06cc-47a5-a138-564ef3cf4289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49baba5-0571-4f08-adb2-c6fa6c45937d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2FD5F76-65F4-442B-B39F-4B40D1C523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92ea5-06cc-47a5-a138-564ef3cf4289"/>
    <ds:schemaRef ds:uri="f49baba5-0571-4f08-adb2-c6fa6c4593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Ուս․</vt:lpstr>
      <vt:lpstr>Մեթոդիստ</vt:lpstr>
      <vt:lpstr>Նկարիչ</vt:lpstr>
      <vt:lpstr>Հիգենիստ</vt:lpstr>
      <vt:lpstr>լեզվաբան</vt:lpstr>
      <vt:lpstr>Հոգեբան</vt:lpstr>
      <vt:lpstr>Ամփոփ </vt:lpstr>
      <vt:lpstr>ՄՄ(Չ)</vt:lpstr>
      <vt:lpstr> ԱՄ</vt:lpstr>
      <vt:lpstr>ԲՀ</vt:lpstr>
      <vt:lpstr>ԱՄ(գիտականութ.գնահատող)</vt:lpstr>
      <vt:lpstr>ՆՁ</vt:lpstr>
      <vt:lpstr>ՀԼ</vt:lpstr>
      <vt:lpstr>ՄՀ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DSHH-PC3</dc:creator>
  <cp:keywords/>
  <dc:description/>
  <cp:lastModifiedBy>User</cp:lastModifiedBy>
  <cp:revision/>
  <dcterms:created xsi:type="dcterms:W3CDTF">2023-01-18T08:48:43Z</dcterms:created>
  <dcterms:modified xsi:type="dcterms:W3CDTF">2024-04-09T12:56:44Z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0x010100974A8BE8AD158544B94196AE247BA753</vt:lpwstr>
  </property>
  <property fmtid="{D5CDD505-2E9C-101B-9397-08002B2CF9AE}" pid="3" name="MediaServiceImageTags">
    <vt:lpwstr/>
  </property>
</Properties>
</file>