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9990" windowHeight="9300" tabRatio="594" activeTab="0"/>
  </bookViews>
  <sheets>
    <sheet name="Պետ.բուհեր" sheetId="1" r:id="rId1"/>
    <sheet name="Ոչ պետ.բուհեր" sheetId="2" r:id="rId2"/>
    <sheet name="Քոլեջներ" sheetId="3" r:id="rId3"/>
    <sheet name="Միջազգ.բուհեր" sheetId="4" r:id="rId4"/>
  </sheets>
  <definedNames/>
  <calcPr fullCalcOnLoad="1"/>
</workbook>
</file>

<file path=xl/sharedStrings.xml><?xml version="1.0" encoding="utf-8"?>
<sst xmlns="http://schemas.openxmlformats.org/spreadsheetml/2006/main" count="149" uniqueCount="104">
  <si>
    <t>N</t>
  </si>
  <si>
    <t>0 կուրս</t>
  </si>
  <si>
    <t>Բուհի անվանումը</t>
  </si>
  <si>
    <t>Երևանի պետական համալսարան</t>
  </si>
  <si>
    <t>Երևանի տնտեսագիտության պետական համալսարան</t>
  </si>
  <si>
    <t>Երևանի թատրոնի և կինոյի պետական ինստիտուտ</t>
  </si>
  <si>
    <t>ԸՆԴԱՄԵՆԸ</t>
  </si>
  <si>
    <t>բակալավրիատ</t>
  </si>
  <si>
    <t>մագիստրատուրա</t>
  </si>
  <si>
    <t>պ/պ</t>
  </si>
  <si>
    <t>վճ.</t>
  </si>
  <si>
    <t>ընդ.</t>
  </si>
  <si>
    <t>Քոլեջի անվանումը</t>
  </si>
  <si>
    <t>Ընդ.</t>
  </si>
  <si>
    <t>ընդ</t>
  </si>
  <si>
    <t>Հայ-Ռուսական/Սլավնական/ համալսարան</t>
  </si>
  <si>
    <t>Հայաստանում Ամերիկյան Համալսարան</t>
  </si>
  <si>
    <t>Հայաստանում Ֆրանսիական Համալսարան</t>
  </si>
  <si>
    <t>Ուրարտու համալսարան</t>
  </si>
  <si>
    <t>Մովսես Խորենացու անվան համալսարան</t>
  </si>
  <si>
    <t>Տերնոպոլի ազգային տնտեսագիտական համալսարան</t>
  </si>
  <si>
    <t>Երևանի պետական հենակետային բժշկական քոլեջ</t>
  </si>
  <si>
    <t>Ռ. Մելիքյանի անվան երաժշտական ուսումնարան</t>
  </si>
  <si>
    <t>Երևանի թեթև արդյունաբերության պետական քոլեջ</t>
  </si>
  <si>
    <t>Գիտությունների ազգային ակադեմիա</t>
  </si>
  <si>
    <t>Գյումրիի Պրոգրես համալսարան</t>
  </si>
  <si>
    <t>Վանաձորի պետական բժշկական քոլեջ</t>
  </si>
  <si>
    <t>Փ. Թերլեմեզյանի անվան գեղարվեստի պետական քոլեջ</t>
  </si>
  <si>
    <t>Շիրակի տարածաշրջանային պետական քոլեջ</t>
  </si>
  <si>
    <t>Գավառի պետական համալսարան</t>
  </si>
  <si>
    <t>ՏԵՂԵԿՈՒԹՅՈՒՆՆԵՐ</t>
  </si>
  <si>
    <t>Հայկական բժշկական ինստիտուտ</t>
  </si>
  <si>
    <t>Երևանի ճարտ. և շին. պետ. համալսարանի քոլեջ</t>
  </si>
  <si>
    <t>Հայաստանում ֆրանսիական  քոլեջ հիմնադրամ</t>
  </si>
  <si>
    <t>Երևանի պետական հումանիտար քոլեջ</t>
  </si>
  <si>
    <t>Արարատի տարածաշրջանային պետական քոլեջ</t>
  </si>
  <si>
    <t>Մասիսի պետական գյուղատնտեսական քոլեջ</t>
  </si>
  <si>
    <t>Երևանի պետական տեխնոլոգիական  քոլեջ</t>
  </si>
  <si>
    <t>Հայաստանի ազգային ագրարային համալսարան</t>
  </si>
  <si>
    <t>Երևանի Կոմիտասի անվան պետական կոնսերվատորիա</t>
  </si>
  <si>
    <t>2+5+8</t>
  </si>
  <si>
    <t>Պպ</t>
  </si>
  <si>
    <t>Վճ</t>
  </si>
  <si>
    <t>Ընդ</t>
  </si>
  <si>
    <t>Խ.Աբովյանի անվ հայկական պետ մանկավարժ համալս-ն</t>
  </si>
  <si>
    <t>Երևանի Հերացու անվ պետ բժշկական համալսարան</t>
  </si>
  <si>
    <t>Ֆիզիկական կուլտուրայի հայկական պետ ինստիտուտ</t>
  </si>
  <si>
    <t>ասպիրանտուրա</t>
  </si>
  <si>
    <t>Աղյուսակ 1</t>
  </si>
  <si>
    <t>Երևանի զբոսաշրջ. սպասարկ. և սննդի արդյունաբ. Հայ-Հունական պետ քոլեջ</t>
  </si>
  <si>
    <t>Աղյուսակ 3</t>
  </si>
  <si>
    <t>Մխիթար Գոշ հայ-ռուսական միջազգային համալսարն</t>
  </si>
  <si>
    <t>Աղյուսակ 2</t>
  </si>
  <si>
    <t>Աղյուսակ1+Աղյուսակ2+Աղյուսակ3+Աղյուսակ4</t>
  </si>
  <si>
    <t>Գյումրու պետական բժշկական քոլեջ</t>
  </si>
  <si>
    <t>Տուրիզմի հայկական ինստիտուտ</t>
  </si>
  <si>
    <t>Երևանի Հայ-Ամերիկյան էրեբունի քոլեջ</t>
  </si>
  <si>
    <t>1+4+7+10</t>
  </si>
  <si>
    <t>1+3+6+9</t>
  </si>
  <si>
    <t>ԸՆԴ.</t>
  </si>
  <si>
    <t>Երևանի ինֆորմատիկայի պետական քոլեջ</t>
  </si>
  <si>
    <t>Գավառի պետական գյուղատնտեսական քոլեջ</t>
  </si>
  <si>
    <t>Մեղրու պետական քոլեջ</t>
  </si>
  <si>
    <t>Երևանի ճարտարապետության և շինարարության ազգային համալսարան</t>
  </si>
  <si>
    <t>Աբովյանի պետ էներգետիկական քոլեջ</t>
  </si>
  <si>
    <t>Երևանի մշակույթի և արվեստի պետական քոլեջ</t>
  </si>
  <si>
    <t>Երևանի տարածաշրջանային N2 Աճեմյանի անվան պետական քոլեջ</t>
  </si>
  <si>
    <t>Աբովյանի Բազմագործառութային պետքոլեջ</t>
  </si>
  <si>
    <t>Արարատի պետական բժշկական քոլեջ</t>
  </si>
  <si>
    <t>Արարատի պետական քոլեջ</t>
  </si>
  <si>
    <t>Արմավիրի արվեստի պետական քոլեջ</t>
  </si>
  <si>
    <t>Արմավիրի պետական բժշկական քոլեջ</t>
  </si>
  <si>
    <t>Գյումրու պետական տեխնիկական քոլեջ</t>
  </si>
  <si>
    <t>Գյումրու օլիմպական հերթափոխի պետական մարզական քոլեջ</t>
  </si>
  <si>
    <t>Երևանի Առնո Բաբաջանյանի անվ.պետ. Երաժշտ. Քոլեջ</t>
  </si>
  <si>
    <t>Երևանի N8 արհեստագործական պետական ուսումնարան</t>
  </si>
  <si>
    <t>Երևանի պարարվեստի պետական քոլեջ</t>
  </si>
  <si>
    <t>Երևանի զարդարվեստի արհեստագործական պետուսումնարան</t>
  </si>
  <si>
    <t>Կոտայքի տարածաշրջանային պետական քոլեջ</t>
  </si>
  <si>
    <t xml:space="preserve">Մխիթար Սեբաստացի կրթահամալիր </t>
  </si>
  <si>
    <t xml:space="preserve">Սևանի բազմագործառութային պետքոլեջ </t>
  </si>
  <si>
    <t>Սյունիքի տարածաշրջանային պետական քոլեջ</t>
  </si>
  <si>
    <t>Ս. Գրիգոր Լուսավորիչ բժշկական քոլեջ</t>
  </si>
  <si>
    <t>Վայոց Ձորի տարածաշրջանային պետական քոլեջ</t>
  </si>
  <si>
    <t>2020-2021ուս.տարում ՀՀ միջին մասնագիտական ուսումնական հաստատություններ սովորող սփյուռքահայերի վերաբերյալ</t>
  </si>
  <si>
    <t>Արտաքին տնտեսական կապերի համալսարան</t>
  </si>
  <si>
    <t>Երևանի մենեջմենթի համալսարան</t>
  </si>
  <si>
    <t>Երևանում Լոմոնոսովի անվան պետական համալսարան</t>
  </si>
  <si>
    <t>Հյուսիսային համալսարան</t>
  </si>
  <si>
    <t>Երևանի թիվ 6 արհեստագործական ուսումնարան</t>
  </si>
  <si>
    <t>Երևանի թիվ 1 տարածաշրջանային պետքոլեջ</t>
  </si>
  <si>
    <t>Գյումրու թիվ 4 արհեստագործական պետական ուսումնարան</t>
  </si>
  <si>
    <t>Երևանի պետական հումանիտար տեխնիկական քոլեջ</t>
  </si>
  <si>
    <t>Էջմիածնի Վ. Համազասպյանի անվան պետական քոլեջ</t>
  </si>
  <si>
    <t>Հայբուսակ համալսարան</t>
  </si>
  <si>
    <t>Վանաձորի պետական գյուղատնտեսական քոլեջ</t>
  </si>
  <si>
    <t>Հայաստանի ազգային պոլիտեխնիկական համալսարան</t>
  </si>
  <si>
    <t>Վանաձորի պետական համալսարան</t>
  </si>
  <si>
    <t>Շիրակի Մ. Նալբանյանի պետական ման.համալսրան</t>
  </si>
  <si>
    <t>Երևանի Բրյուսովի անվան պետական համալսարան</t>
  </si>
  <si>
    <t>2020-2021ուս.տարում ՀՀ մասնակցությամբ միջազգային բուհերում սովորող սփյուռքահայերի վերաբերյալ</t>
  </si>
  <si>
    <t>2020-2021 ուս. տարում ՀՀ պետական բուհերում սովորող սփյուռքահայերի վերաբերյալ՝ ըստ ուսումնական հաստատությունների</t>
  </si>
  <si>
    <t>2020-2021ուս.տարում ՀՀ ոչ պետական բուհեր և ՀՀ-ում արտասահմանյան պետական և ոչ պետական բուհերի մասնաճյուղերում սովորող սփյուռքահայերի վերաբերյալ</t>
  </si>
  <si>
    <t>Եվրոպական համալսարան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</si>
</sst>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0"/>
      <name val="Arial"/>
      <family val="0"/>
    </font>
    <font>
      <sz val="10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sz val="11"/>
      <name val="Times Armenian"/>
      <family val="1"/>
    </font>
    <font>
      <b/>
      <i/>
      <sz val="8"/>
      <name val="Times Armenian"/>
      <family val="1"/>
    </font>
    <font>
      <b/>
      <i/>
      <sz val="10"/>
      <name val="Times Armenian"/>
      <family val="1"/>
    </font>
    <font>
      <b/>
      <i/>
      <sz val="11"/>
      <name val="Times Armenian"/>
      <family val="1"/>
    </font>
    <font>
      <sz val="8"/>
      <name val="Arial"/>
      <family val="2"/>
    </font>
    <font>
      <b/>
      <sz val="14"/>
      <name val="Times Armenian"/>
      <family val="1"/>
    </font>
    <font>
      <b/>
      <sz val="12"/>
      <name val="Times Armenian"/>
      <family val="1"/>
    </font>
    <font>
      <b/>
      <sz val="10"/>
      <name val="Arial"/>
      <family val="2"/>
    </font>
    <font>
      <sz val="14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b/>
      <i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GHEA Grapalat"/>
      <family val="3"/>
    </font>
    <font>
      <i/>
      <sz val="10"/>
      <name val="Times Armenian"/>
      <family val="1"/>
    </font>
    <font>
      <i/>
      <sz val="11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wrapText="1"/>
    </xf>
    <xf numFmtId="0" fontId="2" fillId="0" borderId="0" xfId="0" applyFont="1" applyBorder="1" applyAlignment="1">
      <alignment vertical="top" wrapText="1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1" fontId="17" fillId="0" borderId="0" xfId="0" applyNumberFormat="1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8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3" fillId="33" borderId="10" xfId="0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right" vertical="center" wrapText="1"/>
    </xf>
    <xf numFmtId="0" fontId="13" fillId="36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 wrapText="1"/>
    </xf>
    <xf numFmtId="0" fontId="14" fillId="37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right" vertical="center"/>
    </xf>
    <xf numFmtId="0" fontId="14" fillId="34" borderId="14" xfId="0" applyFont="1" applyFill="1" applyBorder="1" applyAlignment="1">
      <alignment horizontal="right" vertical="center" wrapText="1"/>
    </xf>
    <xf numFmtId="0" fontId="14" fillId="36" borderId="13" xfId="0" applyFont="1" applyFill="1" applyBorder="1" applyAlignment="1">
      <alignment horizontal="right" vertical="center"/>
    </xf>
    <xf numFmtId="0" fontId="14" fillId="0" borderId="12" xfId="0" applyFont="1" applyBorder="1" applyAlignment="1">
      <alignment horizontal="right" vertical="center" wrapText="1"/>
    </xf>
    <xf numFmtId="0" fontId="22" fillId="38" borderId="13" xfId="0" applyNumberFormat="1" applyFont="1" applyFill="1" applyBorder="1" applyAlignment="1">
      <alignment horizontal="center"/>
    </xf>
    <xf numFmtId="0" fontId="22" fillId="38" borderId="14" xfId="0" applyNumberFormat="1" applyFont="1" applyFill="1" applyBorder="1" applyAlignment="1">
      <alignment horizontal="center"/>
    </xf>
    <xf numFmtId="0" fontId="22" fillId="38" borderId="10" xfId="0" applyNumberFormat="1" applyFont="1" applyFill="1" applyBorder="1" applyAlignment="1">
      <alignment horizontal="center"/>
    </xf>
    <xf numFmtId="0" fontId="22" fillId="38" borderId="12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 vertical="top"/>
    </xf>
    <xf numFmtId="0" fontId="21" fillId="34" borderId="14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top" wrapText="1"/>
    </xf>
    <xf numFmtId="0" fontId="21" fillId="36" borderId="13" xfId="0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3" fillId="0" borderId="14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0" fontId="21" fillId="38" borderId="12" xfId="0" applyNumberFormat="1" applyFont="1" applyFill="1" applyBorder="1" applyAlignment="1">
      <alignment horizontal="center"/>
    </xf>
    <xf numFmtId="0" fontId="21" fillId="38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4" fillId="0" borderId="0" xfId="0" applyNumberFormat="1" applyFont="1" applyBorder="1" applyAlignment="1">
      <alignment horizontal="center" wrapText="1"/>
    </xf>
    <xf numFmtId="1" fontId="42" fillId="0" borderId="0" xfId="0" applyNumberFormat="1" applyFont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115" zoomScaleNormal="115" zoomScalePageLayoutView="0" workbookViewId="0" topLeftCell="A31">
      <selection activeCell="B23" sqref="B23"/>
    </sheetView>
  </sheetViews>
  <sheetFormatPr defaultColWidth="9.140625" defaultRowHeight="12.75"/>
  <cols>
    <col min="1" max="1" width="3.8515625" style="1" customWidth="1"/>
    <col min="2" max="2" width="51.140625" style="1" customWidth="1"/>
    <col min="3" max="3" width="8.8515625" style="1" customWidth="1"/>
    <col min="4" max="5" width="6.7109375" style="1" customWidth="1"/>
    <col min="6" max="6" width="6.8515625" style="1" customWidth="1"/>
    <col min="7" max="7" width="6.140625" style="1" customWidth="1"/>
    <col min="8" max="8" width="6.7109375" style="1" customWidth="1"/>
    <col min="9" max="9" width="6.8515625" style="1" customWidth="1"/>
    <col min="10" max="10" width="6.140625" style="1" customWidth="1"/>
    <col min="11" max="11" width="6.7109375" style="1" customWidth="1"/>
    <col min="12" max="12" width="6.8515625" style="1" customWidth="1"/>
    <col min="13" max="13" width="8.28125" style="2" customWidth="1"/>
    <col min="14" max="14" width="8.7109375" style="1" customWidth="1"/>
    <col min="15" max="15" width="12.421875" style="1" customWidth="1"/>
    <col min="16" max="16" width="9.140625" style="19" customWidth="1"/>
    <col min="17" max="16384" width="9.140625" style="1" customWidth="1"/>
  </cols>
  <sheetData>
    <row r="1" spans="13:15" ht="16.5">
      <c r="M1" s="104" t="s">
        <v>48</v>
      </c>
      <c r="N1" s="104"/>
      <c r="O1" s="104"/>
    </row>
    <row r="2" spans="1:15" ht="20.25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s="15" customFormat="1" ht="34.5" customHeight="1">
      <c r="A3" s="109" t="s">
        <v>101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20"/>
    </row>
    <row r="4" spans="1:16" s="3" customFormat="1" ht="13.5" customHeight="1">
      <c r="A4" s="103" t="s">
        <v>0</v>
      </c>
      <c r="B4" s="103" t="s">
        <v>2</v>
      </c>
      <c r="C4" s="68" t="s">
        <v>1</v>
      </c>
      <c r="D4" s="105" t="s">
        <v>7</v>
      </c>
      <c r="E4" s="106"/>
      <c r="F4" s="107"/>
      <c r="G4" s="105" t="s">
        <v>8</v>
      </c>
      <c r="H4" s="106"/>
      <c r="I4" s="107"/>
      <c r="J4" s="110" t="s">
        <v>47</v>
      </c>
      <c r="K4" s="106"/>
      <c r="L4" s="107"/>
      <c r="M4" s="111" t="s">
        <v>6</v>
      </c>
      <c r="N4" s="112"/>
      <c r="O4" s="112"/>
      <c r="P4" s="21"/>
    </row>
    <row r="5" spans="1:16" s="3" customFormat="1" ht="18.75" customHeight="1">
      <c r="A5" s="103"/>
      <c r="B5" s="103"/>
      <c r="C5" s="73">
        <v>1</v>
      </c>
      <c r="D5" s="74">
        <v>2</v>
      </c>
      <c r="E5" s="75">
        <v>3</v>
      </c>
      <c r="F5" s="73">
        <v>4</v>
      </c>
      <c r="G5" s="74">
        <v>5</v>
      </c>
      <c r="H5" s="75">
        <v>6</v>
      </c>
      <c r="I5" s="73">
        <v>7</v>
      </c>
      <c r="J5" s="76">
        <v>8</v>
      </c>
      <c r="K5" s="75">
        <v>9</v>
      </c>
      <c r="L5" s="73">
        <v>10</v>
      </c>
      <c r="M5" s="76" t="s">
        <v>40</v>
      </c>
      <c r="N5" s="75" t="s">
        <v>58</v>
      </c>
      <c r="O5" s="75" t="s">
        <v>57</v>
      </c>
      <c r="P5" s="21"/>
    </row>
    <row r="6" spans="1:16" s="4" customFormat="1" ht="21.75" customHeight="1">
      <c r="A6" s="103"/>
      <c r="B6" s="103"/>
      <c r="C6" s="77" t="s">
        <v>14</v>
      </c>
      <c r="D6" s="78" t="s">
        <v>9</v>
      </c>
      <c r="E6" s="79" t="s">
        <v>10</v>
      </c>
      <c r="F6" s="80" t="s">
        <v>11</v>
      </c>
      <c r="G6" s="78" t="s">
        <v>9</v>
      </c>
      <c r="H6" s="79" t="s">
        <v>10</v>
      </c>
      <c r="I6" s="80" t="s">
        <v>11</v>
      </c>
      <c r="J6" s="81" t="s">
        <v>9</v>
      </c>
      <c r="K6" s="79" t="s">
        <v>10</v>
      </c>
      <c r="L6" s="80" t="s">
        <v>11</v>
      </c>
      <c r="M6" s="82" t="s">
        <v>9</v>
      </c>
      <c r="N6" s="83" t="s">
        <v>10</v>
      </c>
      <c r="O6" s="83" t="s">
        <v>11</v>
      </c>
      <c r="P6" s="22"/>
    </row>
    <row r="7" spans="1:16" ht="14.25" customHeight="1">
      <c r="A7" s="34">
        <v>1</v>
      </c>
      <c r="B7" s="41" t="s">
        <v>3</v>
      </c>
      <c r="C7" s="69">
        <v>10</v>
      </c>
      <c r="D7" s="70">
        <v>16</v>
      </c>
      <c r="E7" s="47">
        <v>140</v>
      </c>
      <c r="F7" s="71">
        <v>156</v>
      </c>
      <c r="G7" s="70">
        <v>10</v>
      </c>
      <c r="H7" s="47">
        <v>16</v>
      </c>
      <c r="I7" s="71">
        <v>26</v>
      </c>
      <c r="J7" s="67"/>
      <c r="K7" s="47">
        <v>6</v>
      </c>
      <c r="L7" s="71">
        <v>6</v>
      </c>
      <c r="M7" s="72">
        <f>D7+G7+J7</f>
        <v>26</v>
      </c>
      <c r="N7" s="50">
        <f>C7+E7+H7+K7</f>
        <v>172</v>
      </c>
      <c r="O7" s="121">
        <f>SUM(M7:N7)</f>
        <v>198</v>
      </c>
      <c r="P7" s="23"/>
    </row>
    <row r="8" spans="1:17" s="5" customFormat="1" ht="13.5" customHeight="1">
      <c r="A8" s="35">
        <v>2</v>
      </c>
      <c r="B8" s="41" t="s">
        <v>44</v>
      </c>
      <c r="C8" s="69"/>
      <c r="D8" s="70">
        <v>91</v>
      </c>
      <c r="E8" s="47">
        <v>56</v>
      </c>
      <c r="F8" s="71">
        <v>147</v>
      </c>
      <c r="G8" s="70">
        <v>1</v>
      </c>
      <c r="H8" s="47">
        <v>10</v>
      </c>
      <c r="I8" s="71">
        <v>11</v>
      </c>
      <c r="J8" s="67"/>
      <c r="K8" s="47">
        <v>3</v>
      </c>
      <c r="L8" s="71">
        <v>3</v>
      </c>
      <c r="M8" s="72">
        <f aca="true" t="shared" si="0" ref="M8:M21">D8+G8+J8</f>
        <v>92</v>
      </c>
      <c r="N8" s="50">
        <f aca="true" t="shared" si="1" ref="N8:N21">C8+E8+H8+K8</f>
        <v>69</v>
      </c>
      <c r="O8" s="121">
        <f aca="true" t="shared" si="2" ref="O8:O21">SUM(M8:N8)</f>
        <v>161</v>
      </c>
      <c r="P8" s="23"/>
      <c r="Q8" s="1"/>
    </row>
    <row r="9" spans="1:16" ht="14.25" customHeight="1">
      <c r="A9" s="34">
        <v>3</v>
      </c>
      <c r="B9" s="41" t="s">
        <v>96</v>
      </c>
      <c r="C9" s="69">
        <v>6</v>
      </c>
      <c r="D9" s="70">
        <v>13</v>
      </c>
      <c r="E9" s="47">
        <v>87</v>
      </c>
      <c r="F9" s="71">
        <v>100</v>
      </c>
      <c r="G9" s="70">
        <v>4</v>
      </c>
      <c r="H9" s="47">
        <v>4</v>
      </c>
      <c r="I9" s="71">
        <v>8</v>
      </c>
      <c r="J9" s="67">
        <v>1</v>
      </c>
      <c r="K9" s="47">
        <v>1</v>
      </c>
      <c r="L9" s="71">
        <v>2</v>
      </c>
      <c r="M9" s="72">
        <f t="shared" si="0"/>
        <v>18</v>
      </c>
      <c r="N9" s="50">
        <f t="shared" si="1"/>
        <v>98</v>
      </c>
      <c r="O9" s="121">
        <f t="shared" si="2"/>
        <v>116</v>
      </c>
      <c r="P9" s="23"/>
    </row>
    <row r="10" spans="1:17" s="5" customFormat="1" ht="13.5" customHeight="1">
      <c r="A10" s="35">
        <v>4</v>
      </c>
      <c r="B10" s="41" t="s">
        <v>63</v>
      </c>
      <c r="C10" s="69">
        <v>11</v>
      </c>
      <c r="D10" s="70">
        <v>16</v>
      </c>
      <c r="E10" s="47">
        <v>95</v>
      </c>
      <c r="F10" s="71">
        <v>111</v>
      </c>
      <c r="G10" s="70">
        <v>2</v>
      </c>
      <c r="H10" s="47">
        <v>11</v>
      </c>
      <c r="I10" s="71">
        <v>13</v>
      </c>
      <c r="J10" s="67"/>
      <c r="K10" s="47">
        <v>1</v>
      </c>
      <c r="L10" s="71">
        <v>1</v>
      </c>
      <c r="M10" s="72">
        <f t="shared" si="0"/>
        <v>18</v>
      </c>
      <c r="N10" s="50">
        <f t="shared" si="1"/>
        <v>118</v>
      </c>
      <c r="O10" s="121">
        <f t="shared" si="2"/>
        <v>136</v>
      </c>
      <c r="P10" s="23"/>
      <c r="Q10" s="1"/>
    </row>
    <row r="11" spans="1:16" ht="14.25" customHeight="1">
      <c r="A11" s="34">
        <v>5</v>
      </c>
      <c r="B11" s="41" t="s">
        <v>4</v>
      </c>
      <c r="C11" s="69"/>
      <c r="D11" s="70">
        <v>5</v>
      </c>
      <c r="E11" s="47">
        <v>80</v>
      </c>
      <c r="F11" s="71">
        <v>85</v>
      </c>
      <c r="G11" s="70">
        <v>1</v>
      </c>
      <c r="H11" s="47">
        <v>9</v>
      </c>
      <c r="I11" s="71">
        <v>10</v>
      </c>
      <c r="J11" s="67"/>
      <c r="K11" s="47"/>
      <c r="L11" s="71"/>
      <c r="M11" s="72">
        <f t="shared" si="0"/>
        <v>6</v>
      </c>
      <c r="N11" s="50">
        <f t="shared" si="1"/>
        <v>89</v>
      </c>
      <c r="O11" s="121">
        <f t="shared" si="2"/>
        <v>95</v>
      </c>
      <c r="P11" s="23"/>
    </row>
    <row r="12" spans="1:17" s="5" customFormat="1" ht="15" customHeight="1">
      <c r="A12" s="35">
        <v>6</v>
      </c>
      <c r="B12" s="41" t="s">
        <v>99</v>
      </c>
      <c r="C12" s="69"/>
      <c r="D12" s="70">
        <v>10</v>
      </c>
      <c r="E12" s="47">
        <v>90</v>
      </c>
      <c r="F12" s="71">
        <v>100</v>
      </c>
      <c r="G12" s="70">
        <v>3</v>
      </c>
      <c r="H12" s="47">
        <v>4</v>
      </c>
      <c r="I12" s="71">
        <v>7</v>
      </c>
      <c r="J12" s="67"/>
      <c r="K12" s="47"/>
      <c r="L12" s="71"/>
      <c r="M12" s="72">
        <f t="shared" si="0"/>
        <v>13</v>
      </c>
      <c r="N12" s="50">
        <f t="shared" si="1"/>
        <v>94</v>
      </c>
      <c r="O12" s="121">
        <f t="shared" si="2"/>
        <v>107</v>
      </c>
      <c r="P12" s="23"/>
      <c r="Q12" s="1"/>
    </row>
    <row r="13" spans="1:16" ht="14.25" customHeight="1">
      <c r="A13" s="35">
        <v>8</v>
      </c>
      <c r="B13" s="41" t="s">
        <v>5</v>
      </c>
      <c r="C13" s="69">
        <v>1</v>
      </c>
      <c r="D13" s="70">
        <v>11</v>
      </c>
      <c r="E13" s="47">
        <v>11</v>
      </c>
      <c r="F13" s="71">
        <v>22</v>
      </c>
      <c r="G13" s="70"/>
      <c r="H13" s="47"/>
      <c r="I13" s="71"/>
      <c r="J13" s="67"/>
      <c r="K13" s="47"/>
      <c r="L13" s="71"/>
      <c r="M13" s="72">
        <f t="shared" si="0"/>
        <v>11</v>
      </c>
      <c r="N13" s="50">
        <f t="shared" si="1"/>
        <v>12</v>
      </c>
      <c r="O13" s="121">
        <f t="shared" si="2"/>
        <v>23</v>
      </c>
      <c r="P13" s="23"/>
    </row>
    <row r="14" spans="1:17" s="5" customFormat="1" ht="15" customHeight="1">
      <c r="A14" s="34">
        <v>9</v>
      </c>
      <c r="B14" s="41" t="s">
        <v>45</v>
      </c>
      <c r="C14" s="69">
        <v>30</v>
      </c>
      <c r="D14" s="70">
        <v>26</v>
      </c>
      <c r="E14" s="47">
        <v>569</v>
      </c>
      <c r="F14" s="71">
        <v>604</v>
      </c>
      <c r="G14" s="70">
        <v>5</v>
      </c>
      <c r="H14" s="47">
        <v>95</v>
      </c>
      <c r="I14" s="71">
        <v>100</v>
      </c>
      <c r="J14" s="67"/>
      <c r="K14" s="47"/>
      <c r="L14" s="71"/>
      <c r="M14" s="72">
        <f t="shared" si="0"/>
        <v>31</v>
      </c>
      <c r="N14" s="50">
        <f t="shared" si="1"/>
        <v>694</v>
      </c>
      <c r="O14" s="121">
        <f t="shared" si="2"/>
        <v>725</v>
      </c>
      <c r="P14" s="23"/>
      <c r="Q14" s="1"/>
    </row>
    <row r="15" spans="1:16" ht="14.25" customHeight="1">
      <c r="A15" s="35">
        <v>10</v>
      </c>
      <c r="B15" s="41" t="s">
        <v>46</v>
      </c>
      <c r="C15" s="69"/>
      <c r="D15" s="70">
        <v>18</v>
      </c>
      <c r="E15" s="47">
        <v>35</v>
      </c>
      <c r="F15" s="71">
        <v>53</v>
      </c>
      <c r="G15" s="70"/>
      <c r="H15" s="47">
        <v>3</v>
      </c>
      <c r="I15" s="71">
        <v>3</v>
      </c>
      <c r="J15" s="67"/>
      <c r="K15" s="47"/>
      <c r="L15" s="71"/>
      <c r="M15" s="72">
        <f t="shared" si="0"/>
        <v>18</v>
      </c>
      <c r="N15" s="50">
        <f t="shared" si="1"/>
        <v>38</v>
      </c>
      <c r="O15" s="121">
        <f t="shared" si="2"/>
        <v>56</v>
      </c>
      <c r="P15" s="23"/>
    </row>
    <row r="16" spans="1:17" s="5" customFormat="1" ht="15" customHeight="1">
      <c r="A16" s="34">
        <v>11</v>
      </c>
      <c r="B16" s="41" t="s">
        <v>38</v>
      </c>
      <c r="C16" s="69"/>
      <c r="D16" s="70">
        <v>3</v>
      </c>
      <c r="E16" s="47">
        <v>33</v>
      </c>
      <c r="F16" s="71">
        <v>36</v>
      </c>
      <c r="G16" s="70"/>
      <c r="H16" s="47">
        <v>4</v>
      </c>
      <c r="I16" s="71">
        <v>4</v>
      </c>
      <c r="J16" s="67"/>
      <c r="K16" s="47"/>
      <c r="L16" s="71"/>
      <c r="M16" s="72">
        <f t="shared" si="0"/>
        <v>3</v>
      </c>
      <c r="N16" s="50">
        <f t="shared" si="1"/>
        <v>37</v>
      </c>
      <c r="O16" s="121">
        <f t="shared" si="2"/>
        <v>40</v>
      </c>
      <c r="P16" s="23"/>
      <c r="Q16" s="1"/>
    </row>
    <row r="17" spans="1:16" ht="14.25" customHeight="1">
      <c r="A17" s="35">
        <v>12</v>
      </c>
      <c r="B17" s="41" t="s">
        <v>39</v>
      </c>
      <c r="C17" s="69"/>
      <c r="D17" s="70">
        <v>40</v>
      </c>
      <c r="E17" s="47">
        <v>39</v>
      </c>
      <c r="F17" s="71">
        <v>79</v>
      </c>
      <c r="G17" s="70"/>
      <c r="H17" s="47">
        <v>4</v>
      </c>
      <c r="I17" s="71">
        <v>4</v>
      </c>
      <c r="J17" s="67"/>
      <c r="K17" s="47"/>
      <c r="L17" s="71"/>
      <c r="M17" s="72">
        <f t="shared" si="0"/>
        <v>40</v>
      </c>
      <c r="N17" s="50">
        <f t="shared" si="1"/>
        <v>43</v>
      </c>
      <c r="O17" s="121">
        <f t="shared" si="2"/>
        <v>83</v>
      </c>
      <c r="P17" s="23"/>
    </row>
    <row r="18" spans="1:17" s="5" customFormat="1" ht="15" customHeight="1">
      <c r="A18" s="34">
        <v>13</v>
      </c>
      <c r="B18" s="41" t="s">
        <v>97</v>
      </c>
      <c r="C18" s="69"/>
      <c r="D18" s="70">
        <v>6</v>
      </c>
      <c r="E18" s="47">
        <v>20</v>
      </c>
      <c r="F18" s="71">
        <v>26</v>
      </c>
      <c r="G18" s="70"/>
      <c r="H18" s="47">
        <v>1</v>
      </c>
      <c r="I18" s="71">
        <v>1</v>
      </c>
      <c r="J18" s="67"/>
      <c r="K18" s="47"/>
      <c r="L18" s="71"/>
      <c r="M18" s="72">
        <f t="shared" si="0"/>
        <v>6</v>
      </c>
      <c r="N18" s="50">
        <f t="shared" si="1"/>
        <v>21</v>
      </c>
      <c r="O18" s="121">
        <f t="shared" si="2"/>
        <v>27</v>
      </c>
      <c r="P18" s="23"/>
      <c r="Q18" s="1"/>
    </row>
    <row r="19" spans="1:16" ht="14.25" customHeight="1">
      <c r="A19" s="35">
        <v>14</v>
      </c>
      <c r="B19" s="41" t="s">
        <v>98</v>
      </c>
      <c r="C19" s="69"/>
      <c r="D19" s="70">
        <v>3</v>
      </c>
      <c r="E19" s="47">
        <v>19</v>
      </c>
      <c r="F19" s="71">
        <v>22</v>
      </c>
      <c r="G19" s="70">
        <v>1</v>
      </c>
      <c r="H19" s="47">
        <v>3</v>
      </c>
      <c r="I19" s="71">
        <v>4</v>
      </c>
      <c r="J19" s="67"/>
      <c r="K19" s="47"/>
      <c r="L19" s="71"/>
      <c r="M19" s="72">
        <f t="shared" si="0"/>
        <v>4</v>
      </c>
      <c r="N19" s="50">
        <f t="shared" si="1"/>
        <v>22</v>
      </c>
      <c r="O19" s="121">
        <f t="shared" si="2"/>
        <v>26</v>
      </c>
      <c r="P19" s="23"/>
    </row>
    <row r="20" spans="1:17" s="5" customFormat="1" ht="15" customHeight="1">
      <c r="A20" s="34">
        <v>15</v>
      </c>
      <c r="B20" s="41" t="s">
        <v>24</v>
      </c>
      <c r="C20" s="69"/>
      <c r="D20" s="70"/>
      <c r="E20" s="47">
        <v>2</v>
      </c>
      <c r="F20" s="71">
        <v>2</v>
      </c>
      <c r="G20" s="70"/>
      <c r="H20" s="47">
        <v>4</v>
      </c>
      <c r="I20" s="71">
        <v>4</v>
      </c>
      <c r="J20" s="67"/>
      <c r="K20" s="47"/>
      <c r="L20" s="71"/>
      <c r="M20" s="72">
        <f t="shared" si="0"/>
        <v>0</v>
      </c>
      <c r="N20" s="50">
        <f t="shared" si="1"/>
        <v>6</v>
      </c>
      <c r="O20" s="121">
        <f t="shared" si="2"/>
        <v>6</v>
      </c>
      <c r="P20" s="23"/>
      <c r="Q20" s="1"/>
    </row>
    <row r="21" spans="1:16" ht="14.25" customHeight="1">
      <c r="A21" s="34">
        <v>17</v>
      </c>
      <c r="B21" s="41" t="s">
        <v>29</v>
      </c>
      <c r="C21" s="69"/>
      <c r="D21" s="70"/>
      <c r="E21" s="47">
        <v>8</v>
      </c>
      <c r="F21" s="71">
        <v>8</v>
      </c>
      <c r="G21" s="70"/>
      <c r="H21" s="47"/>
      <c r="I21" s="71"/>
      <c r="J21" s="67"/>
      <c r="K21" s="47"/>
      <c r="L21" s="71"/>
      <c r="M21" s="72">
        <f t="shared" si="0"/>
        <v>0</v>
      </c>
      <c r="N21" s="50">
        <f t="shared" si="1"/>
        <v>8</v>
      </c>
      <c r="O21" s="121">
        <f t="shared" si="2"/>
        <v>8</v>
      </c>
      <c r="P21" s="23"/>
    </row>
    <row r="22" spans="1:17" s="5" customFormat="1" ht="15" customHeight="1">
      <c r="A22" s="122" t="s">
        <v>6</v>
      </c>
      <c r="B22" s="123"/>
      <c r="C22" s="69">
        <f>SUM(C7:C21)</f>
        <v>58</v>
      </c>
      <c r="D22" s="69">
        <f aca="true" t="shared" si="3" ref="D22:O22">SUM(D7:D21)</f>
        <v>258</v>
      </c>
      <c r="E22" s="69">
        <f t="shared" si="3"/>
        <v>1284</v>
      </c>
      <c r="F22" s="69">
        <f t="shared" si="3"/>
        <v>1551</v>
      </c>
      <c r="G22" s="69">
        <f t="shared" si="3"/>
        <v>27</v>
      </c>
      <c r="H22" s="69">
        <f t="shared" si="3"/>
        <v>168</v>
      </c>
      <c r="I22" s="69">
        <f t="shared" si="3"/>
        <v>195</v>
      </c>
      <c r="J22" s="69">
        <f t="shared" si="3"/>
        <v>1</v>
      </c>
      <c r="K22" s="69">
        <f t="shared" si="3"/>
        <v>11</v>
      </c>
      <c r="L22" s="69">
        <f t="shared" si="3"/>
        <v>12</v>
      </c>
      <c r="M22" s="69">
        <f t="shared" si="3"/>
        <v>286</v>
      </c>
      <c r="N22" s="69">
        <f t="shared" si="3"/>
        <v>1521</v>
      </c>
      <c r="O22" s="69">
        <f t="shared" si="3"/>
        <v>1807</v>
      </c>
      <c r="P22" s="23"/>
      <c r="Q22" s="1"/>
    </row>
    <row r="23" spans="1:16" ht="14.25" customHeight="1">
      <c r="A23" s="124"/>
      <c r="B23" s="125"/>
      <c r="C23" s="125"/>
      <c r="D23" s="125"/>
      <c r="E23" s="125"/>
      <c r="F23" s="125"/>
      <c r="G23" s="126"/>
      <c r="H23" s="126"/>
      <c r="I23" s="126"/>
      <c r="J23" s="126"/>
      <c r="K23" s="126"/>
      <c r="L23" s="126"/>
      <c r="M23" s="127"/>
      <c r="N23" s="126"/>
      <c r="O23" s="128"/>
      <c r="P23" s="23"/>
    </row>
    <row r="24" spans="1:17" s="5" customFormat="1" ht="15" customHeight="1">
      <c r="A24" s="124"/>
      <c r="B24" s="125"/>
      <c r="C24" s="125"/>
      <c r="D24" s="125"/>
      <c r="E24" s="125"/>
      <c r="F24" s="125"/>
      <c r="G24" s="126"/>
      <c r="H24" s="129"/>
      <c r="I24" s="126"/>
      <c r="J24" s="126"/>
      <c r="K24" s="126"/>
      <c r="L24" s="126"/>
      <c r="M24" s="127"/>
      <c r="N24" s="126"/>
      <c r="O24" s="126"/>
      <c r="P24" s="23"/>
      <c r="Q24" s="1"/>
    </row>
    <row r="25" spans="1:16" s="7" customFormat="1" ht="16.5">
      <c r="A25" s="36"/>
      <c r="B25" s="5"/>
      <c r="C25" s="5"/>
      <c r="D25" s="5"/>
      <c r="E25" s="5"/>
      <c r="F25" s="5"/>
      <c r="G25" s="37"/>
      <c r="H25" s="37"/>
      <c r="I25" s="37"/>
      <c r="J25" s="37"/>
      <c r="K25" s="37"/>
      <c r="L25" s="37"/>
      <c r="M25" s="38"/>
      <c r="N25" s="37"/>
      <c r="O25" s="37"/>
      <c r="P25" s="16"/>
    </row>
    <row r="26" spans="7:16" s="7" customFormat="1" ht="14.25">
      <c r="G26" s="17"/>
      <c r="M26" s="8"/>
      <c r="N26" s="6"/>
      <c r="O26" s="6"/>
      <c r="P26" s="16"/>
    </row>
    <row r="27" spans="1:16" s="7" customFormat="1" ht="12.75">
      <c r="A27" s="1"/>
      <c r="B27" s="1"/>
      <c r="C27" s="1"/>
      <c r="D27" s="12"/>
      <c r="E27" s="12"/>
      <c r="F27" s="12"/>
      <c r="G27" s="12"/>
      <c r="H27" s="12"/>
      <c r="I27" s="28"/>
      <c r="J27" s="12"/>
      <c r="K27" s="12"/>
      <c r="L27" s="12"/>
      <c r="M27" s="32"/>
      <c r="N27" s="12"/>
      <c r="O27" s="12"/>
      <c r="P27" s="16"/>
    </row>
    <row r="28" spans="1:16" s="7" customFormat="1" ht="12.75">
      <c r="A28" s="1"/>
      <c r="B28" s="1"/>
      <c r="C28" s="1"/>
      <c r="D28" s="12"/>
      <c r="E28" s="12"/>
      <c r="F28" s="12"/>
      <c r="G28" s="12"/>
      <c r="H28" s="12"/>
      <c r="I28" s="28"/>
      <c r="J28" s="12"/>
      <c r="K28" s="12"/>
      <c r="L28" s="12"/>
      <c r="M28" s="32"/>
      <c r="N28" s="12"/>
      <c r="O28" s="12"/>
      <c r="P28" s="16"/>
    </row>
    <row r="29" spans="4:15" ht="15" customHeight="1">
      <c r="D29" s="12"/>
      <c r="E29" s="12"/>
      <c r="F29" s="12"/>
      <c r="G29" s="12"/>
      <c r="H29" s="12"/>
      <c r="I29" s="33"/>
      <c r="J29" s="28"/>
      <c r="K29" s="12"/>
      <c r="L29" s="12"/>
      <c r="M29" s="32"/>
      <c r="N29" s="12"/>
      <c r="O29" s="12"/>
    </row>
    <row r="30" spans="4:15" ht="15" customHeight="1">
      <c r="D30" s="12"/>
      <c r="E30" s="12"/>
      <c r="F30" s="12"/>
      <c r="G30" s="12"/>
      <c r="H30" s="12"/>
      <c r="I30" s="12"/>
      <c r="J30" s="12"/>
      <c r="K30" s="12"/>
      <c r="L30" s="12"/>
      <c r="M30" s="32"/>
      <c r="N30" s="12"/>
      <c r="O30" s="12"/>
    </row>
    <row r="31" spans="4:15" ht="15" customHeight="1">
      <c r="D31" s="12"/>
      <c r="E31" s="12"/>
      <c r="F31" s="12"/>
      <c r="G31" s="12"/>
      <c r="H31" s="12"/>
      <c r="I31" s="12"/>
      <c r="J31" s="12"/>
      <c r="K31" s="12"/>
      <c r="L31" s="12"/>
      <c r="M31" s="32"/>
      <c r="N31" s="12"/>
      <c r="O31" s="12"/>
    </row>
    <row r="32" spans="2:15" ht="15" customHeight="1">
      <c r="B32" s="53" t="s">
        <v>6</v>
      </c>
      <c r="C32" s="42"/>
      <c r="D32" s="43" t="s">
        <v>41</v>
      </c>
      <c r="E32" s="43" t="s">
        <v>42</v>
      </c>
      <c r="F32" s="43" t="s">
        <v>43</v>
      </c>
      <c r="G32" s="12"/>
      <c r="H32" s="12"/>
      <c r="I32" s="12"/>
      <c r="J32" s="12"/>
      <c r="K32" s="12"/>
      <c r="L32" s="12"/>
      <c r="M32" s="32"/>
      <c r="N32" s="12"/>
      <c r="O32" s="12"/>
    </row>
    <row r="33" spans="2:15" ht="15" customHeight="1">
      <c r="B33" s="43" t="s">
        <v>53</v>
      </c>
      <c r="C33" s="44"/>
      <c r="D33" s="43">
        <f>M22+Քոլեջներ!C50+'Միջազգ.բուհեր'!M11</f>
        <v>818</v>
      </c>
      <c r="E33" s="43">
        <f>N22+'Ոչ պետ.բուհեր'!C18+Քոլեջներ!D50+'Միջազգ.բուհեր'!N11</f>
        <v>3161</v>
      </c>
      <c r="F33" s="43">
        <f>SUM(D33:E33)</f>
        <v>3979</v>
      </c>
      <c r="G33" s="12"/>
      <c r="H33" s="12"/>
      <c r="I33" s="12"/>
      <c r="J33" s="12"/>
      <c r="K33" s="12"/>
      <c r="L33" s="12"/>
      <c r="M33" s="32"/>
      <c r="N33" s="12"/>
      <c r="O33" s="12"/>
    </row>
    <row r="34" spans="4:15" ht="15" customHeight="1">
      <c r="D34" s="12"/>
      <c r="E34" s="12"/>
      <c r="F34" s="12"/>
      <c r="G34" s="12"/>
      <c r="H34" s="12"/>
      <c r="I34" s="12"/>
      <c r="J34" s="12"/>
      <c r="K34" s="12"/>
      <c r="L34" s="12"/>
      <c r="M34" s="32"/>
      <c r="N34" s="12"/>
      <c r="O34" s="12"/>
    </row>
    <row r="35" spans="4:15" ht="15" customHeight="1">
      <c r="D35" s="12"/>
      <c r="E35" s="12"/>
      <c r="F35" s="12"/>
      <c r="G35" s="12"/>
      <c r="H35" s="12"/>
      <c r="I35" s="12"/>
      <c r="J35" s="12"/>
      <c r="K35" s="12"/>
      <c r="L35" s="12"/>
      <c r="M35" s="32"/>
      <c r="N35" s="12"/>
      <c r="O35" s="12"/>
    </row>
    <row r="36" spans="4:15" ht="15" customHeight="1">
      <c r="D36" s="12"/>
      <c r="E36" s="12"/>
      <c r="F36" s="12"/>
      <c r="G36" s="12"/>
      <c r="H36" s="12"/>
      <c r="I36" s="12"/>
      <c r="J36" s="12"/>
      <c r="K36" s="12"/>
      <c r="L36" s="12"/>
      <c r="M36" s="32"/>
      <c r="N36" s="12"/>
      <c r="O36" s="12"/>
    </row>
    <row r="37" ht="15" customHeight="1"/>
    <row r="38" ht="1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10">
    <mergeCell ref="A4:A6"/>
    <mergeCell ref="B4:B6"/>
    <mergeCell ref="A22:B22"/>
    <mergeCell ref="M1:O1"/>
    <mergeCell ref="D4:F4"/>
    <mergeCell ref="A2:O2"/>
    <mergeCell ref="A3:O3"/>
    <mergeCell ref="G4:I4"/>
    <mergeCell ref="J4:L4"/>
    <mergeCell ref="M4:O4"/>
  </mergeCells>
  <printOptions/>
  <pageMargins left="0.15748031496062992" right="0.1968503937007874" top="0" bottom="0.5118110236220472" header="0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75" zoomScalePageLayoutView="0" workbookViewId="0" topLeftCell="A4">
      <selection activeCell="A3" sqref="A3:C3"/>
    </sheetView>
  </sheetViews>
  <sheetFormatPr defaultColWidth="9.140625" defaultRowHeight="12.75"/>
  <cols>
    <col min="1" max="1" width="4.57421875" style="13" customWidth="1"/>
    <col min="2" max="2" width="66.140625" style="13" customWidth="1"/>
    <col min="3" max="3" width="10.7109375" style="13" customWidth="1"/>
  </cols>
  <sheetData>
    <row r="1" spans="2:4" ht="13.5">
      <c r="B1" s="51"/>
      <c r="C1" s="115" t="s">
        <v>52</v>
      </c>
      <c r="D1" s="115"/>
    </row>
    <row r="2" spans="1:3" ht="20.25">
      <c r="A2" s="108" t="s">
        <v>30</v>
      </c>
      <c r="B2" s="108"/>
      <c r="C2" s="108"/>
    </row>
    <row r="3" spans="1:4" ht="57" customHeight="1">
      <c r="A3" s="113" t="s">
        <v>102</v>
      </c>
      <c r="B3" s="114"/>
      <c r="C3" s="114"/>
      <c r="D3" s="18"/>
    </row>
    <row r="4" spans="1:3" ht="12.75">
      <c r="A4" s="9"/>
      <c r="B4" s="10"/>
      <c r="C4" s="11"/>
    </row>
    <row r="5" spans="1:3" ht="24" customHeight="1">
      <c r="A5" s="48" t="s">
        <v>0</v>
      </c>
      <c r="B5" s="62" t="s">
        <v>2</v>
      </c>
      <c r="C5" s="62" t="s">
        <v>13</v>
      </c>
    </row>
    <row r="6" spans="1:3" s="24" customFormat="1" ht="12.75" customHeight="1">
      <c r="A6" s="41">
        <v>1</v>
      </c>
      <c r="B6" s="54" t="s">
        <v>18</v>
      </c>
      <c r="C6" s="85">
        <v>1</v>
      </c>
    </row>
    <row r="7" spans="1:3" ht="12.75" customHeight="1">
      <c r="A7" s="41">
        <v>2</v>
      </c>
      <c r="B7" s="54" t="s">
        <v>85</v>
      </c>
      <c r="C7" s="85">
        <v>1</v>
      </c>
    </row>
    <row r="8" spans="1:3" ht="14.25" customHeight="1">
      <c r="A8" s="54">
        <v>3</v>
      </c>
      <c r="B8" s="54" t="s">
        <v>19</v>
      </c>
      <c r="C8" s="85">
        <v>41</v>
      </c>
    </row>
    <row r="9" spans="1:3" ht="14.25" customHeight="1">
      <c r="A9" s="41">
        <v>4</v>
      </c>
      <c r="B9" s="54" t="s">
        <v>87</v>
      </c>
      <c r="C9" s="85">
        <v>158</v>
      </c>
    </row>
    <row r="10" spans="1:3" s="24" customFormat="1" ht="12.75" customHeight="1">
      <c r="A10" s="41">
        <v>5</v>
      </c>
      <c r="B10" s="54" t="s">
        <v>86</v>
      </c>
      <c r="C10" s="85">
        <v>2</v>
      </c>
    </row>
    <row r="11" spans="1:3" ht="12.75" customHeight="1">
      <c r="A11" s="41">
        <v>6</v>
      </c>
      <c r="B11" s="54" t="s">
        <v>94</v>
      </c>
      <c r="C11" s="85">
        <v>31</v>
      </c>
    </row>
    <row r="12" spans="1:3" ht="14.25" customHeight="1">
      <c r="A12" s="41">
        <v>7</v>
      </c>
      <c r="B12" s="54" t="s">
        <v>31</v>
      </c>
      <c r="C12" s="85">
        <v>53</v>
      </c>
    </row>
    <row r="13" spans="1:3" s="24" customFormat="1" ht="14.25" customHeight="1">
      <c r="A13" s="41">
        <v>8</v>
      </c>
      <c r="B13" s="54" t="s">
        <v>20</v>
      </c>
      <c r="C13" s="85">
        <v>7</v>
      </c>
    </row>
    <row r="14" spans="1:3" ht="12.75" customHeight="1">
      <c r="A14" s="41">
        <v>9</v>
      </c>
      <c r="B14" s="54" t="s">
        <v>51</v>
      </c>
      <c r="C14" s="85">
        <v>4</v>
      </c>
    </row>
    <row r="15" spans="1:3" ht="14.25" customHeight="1">
      <c r="A15" s="41">
        <v>10</v>
      </c>
      <c r="B15" s="54" t="s">
        <v>88</v>
      </c>
      <c r="C15" s="85">
        <v>22</v>
      </c>
    </row>
    <row r="16" spans="1:3" s="24" customFormat="1" ht="12.75" customHeight="1">
      <c r="A16" s="41">
        <v>11</v>
      </c>
      <c r="B16" s="54" t="s">
        <v>25</v>
      </c>
      <c r="C16" s="85">
        <v>30</v>
      </c>
    </row>
    <row r="17" spans="1:3" ht="12.75" customHeight="1">
      <c r="A17" s="41">
        <v>12</v>
      </c>
      <c r="B17" s="54" t="s">
        <v>55</v>
      </c>
      <c r="C17" s="85">
        <v>1</v>
      </c>
    </row>
    <row r="18" spans="1:3" ht="14.25" customHeight="1">
      <c r="A18" s="41"/>
      <c r="B18" s="54" t="s">
        <v>6</v>
      </c>
      <c r="C18" s="84">
        <v>351</v>
      </c>
    </row>
    <row r="19" s="24" customFormat="1" ht="12.75" customHeight="1">
      <c r="A19" s="28"/>
    </row>
    <row r="20" spans="1:3" ht="21" customHeight="1">
      <c r="A20" s="12"/>
      <c r="B20" s="27"/>
      <c r="C20" s="31"/>
    </row>
    <row r="21" spans="1:4" s="24" customFormat="1" ht="12.75" customHeight="1">
      <c r="A21" s="13"/>
      <c r="B21" s="27"/>
      <c r="C21" s="31"/>
      <c r="D21" s="55"/>
    </row>
    <row r="22" spans="2:3" ht="12.75">
      <c r="B22" s="27"/>
      <c r="C22" s="31"/>
    </row>
    <row r="23" ht="12.75">
      <c r="B23" s="27"/>
    </row>
    <row r="24" ht="12.75">
      <c r="B24" s="27"/>
    </row>
    <row r="25" ht="12.75">
      <c r="B25" s="27"/>
    </row>
    <row r="26" ht="12.75">
      <c r="B26" s="27"/>
    </row>
    <row r="27" ht="12.75">
      <c r="B27" s="27"/>
    </row>
    <row r="28" ht="12.75">
      <c r="B28" s="27"/>
    </row>
    <row r="29" ht="12.75">
      <c r="B29" s="27"/>
    </row>
  </sheetData>
  <sheetProtection/>
  <mergeCells count="3">
    <mergeCell ref="A3:C3"/>
    <mergeCell ref="A2:C2"/>
    <mergeCell ref="C1:D1"/>
  </mergeCells>
  <printOptions/>
  <pageMargins left="0.7480314960629921" right="0.7480314960629921" top="0.52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7">
      <selection activeCell="B17" sqref="B17"/>
    </sheetView>
  </sheetViews>
  <sheetFormatPr defaultColWidth="9.140625" defaultRowHeight="12.75"/>
  <cols>
    <col min="1" max="1" width="7.140625" style="1" customWidth="1"/>
    <col min="2" max="2" width="72.28125" style="1" customWidth="1"/>
    <col min="3" max="3" width="9.5742187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5:7" ht="16.5">
      <c r="E1" s="104" t="s">
        <v>50</v>
      </c>
      <c r="F1" s="104"/>
      <c r="G1" s="104"/>
    </row>
    <row r="2" spans="1:8" ht="20.25">
      <c r="A2" s="108" t="s">
        <v>30</v>
      </c>
      <c r="B2" s="108"/>
      <c r="C2" s="108"/>
      <c r="D2" s="108"/>
      <c r="E2" s="108"/>
      <c r="F2" s="30"/>
      <c r="G2" s="30"/>
      <c r="H2" s="30"/>
    </row>
    <row r="3" spans="1:8" s="5" customFormat="1" ht="13.5" customHeight="1">
      <c r="A3" s="113" t="s">
        <v>84</v>
      </c>
      <c r="B3" s="114"/>
      <c r="C3" s="114"/>
      <c r="D3" s="114"/>
      <c r="E3" s="114"/>
      <c r="F3" s="116"/>
      <c r="G3" s="116"/>
      <c r="H3" s="29"/>
    </row>
    <row r="4" spans="1:5" s="5" customFormat="1" ht="12" customHeight="1">
      <c r="A4" s="1"/>
      <c r="B4" s="14"/>
      <c r="C4" s="1"/>
      <c r="D4" s="1"/>
      <c r="E4" s="1"/>
    </row>
    <row r="5" spans="1:5" s="5" customFormat="1" ht="25.5" customHeight="1">
      <c r="A5" s="87" t="s">
        <v>0</v>
      </c>
      <c r="B5" s="86" t="s">
        <v>12</v>
      </c>
      <c r="C5" s="88" t="s">
        <v>9</v>
      </c>
      <c r="D5" s="89" t="s">
        <v>10</v>
      </c>
      <c r="E5" s="90" t="s">
        <v>59</v>
      </c>
    </row>
    <row r="6" spans="1:5" s="5" customFormat="1" ht="13.5" customHeight="1">
      <c r="A6" s="34">
        <v>1</v>
      </c>
      <c r="B6" s="41" t="s">
        <v>89</v>
      </c>
      <c r="C6" s="45">
        <v>6</v>
      </c>
      <c r="D6" s="46">
        <v>0</v>
      </c>
      <c r="E6" s="91">
        <f aca="true" t="shared" si="0" ref="E6:E25">C6+D6</f>
        <v>6</v>
      </c>
    </row>
    <row r="7" spans="1:5" ht="14.25">
      <c r="A7" s="34">
        <v>2</v>
      </c>
      <c r="B7" s="41" t="s">
        <v>21</v>
      </c>
      <c r="C7" s="45">
        <v>13</v>
      </c>
      <c r="D7" s="46">
        <v>67</v>
      </c>
      <c r="E7" s="91">
        <f t="shared" si="0"/>
        <v>80</v>
      </c>
    </row>
    <row r="8" spans="1:5" ht="14.25">
      <c r="A8" s="35">
        <v>3</v>
      </c>
      <c r="B8" s="41" t="s">
        <v>67</v>
      </c>
      <c r="C8" s="45"/>
      <c r="D8" s="46">
        <v>1</v>
      </c>
      <c r="E8" s="91">
        <f t="shared" si="0"/>
        <v>1</v>
      </c>
    </row>
    <row r="9" spans="1:5" ht="14.25">
      <c r="A9" s="34">
        <v>4</v>
      </c>
      <c r="B9" s="41" t="s">
        <v>60</v>
      </c>
      <c r="C9" s="45">
        <v>22</v>
      </c>
      <c r="D9" s="46">
        <v>45</v>
      </c>
      <c r="E9" s="91">
        <f t="shared" si="0"/>
        <v>67</v>
      </c>
    </row>
    <row r="10" spans="1:5" ht="14.25">
      <c r="A10" s="35">
        <v>5</v>
      </c>
      <c r="B10" s="41" t="s">
        <v>32</v>
      </c>
      <c r="C10" s="45">
        <v>6</v>
      </c>
      <c r="D10" s="46">
        <v>2</v>
      </c>
      <c r="E10" s="91">
        <f t="shared" si="0"/>
        <v>8</v>
      </c>
    </row>
    <row r="11" spans="1:5" ht="14.25">
      <c r="A11" s="34">
        <v>6</v>
      </c>
      <c r="B11" s="41" t="s">
        <v>65</v>
      </c>
      <c r="C11" s="45">
        <v>10</v>
      </c>
      <c r="D11" s="46">
        <v>7</v>
      </c>
      <c r="E11" s="91">
        <f t="shared" si="0"/>
        <v>17</v>
      </c>
    </row>
    <row r="12" spans="1:5" s="25" customFormat="1" ht="14.25">
      <c r="A12" s="35">
        <v>7</v>
      </c>
      <c r="B12" s="41" t="s">
        <v>49</v>
      </c>
      <c r="C12" s="45">
        <v>1</v>
      </c>
      <c r="D12" s="46">
        <v>5</v>
      </c>
      <c r="E12" s="91">
        <f t="shared" si="0"/>
        <v>6</v>
      </c>
    </row>
    <row r="13" spans="1:5" s="25" customFormat="1" ht="14.25">
      <c r="A13" s="34">
        <v>8</v>
      </c>
      <c r="B13" s="41" t="s">
        <v>64</v>
      </c>
      <c r="C13" s="56"/>
      <c r="D13" s="57">
        <v>1</v>
      </c>
      <c r="E13" s="91">
        <f t="shared" si="0"/>
        <v>1</v>
      </c>
    </row>
    <row r="14" spans="1:5" s="25" customFormat="1" ht="14.25">
      <c r="A14" s="35">
        <v>9</v>
      </c>
      <c r="B14" s="41" t="s">
        <v>68</v>
      </c>
      <c r="C14" s="45"/>
      <c r="D14" s="46">
        <v>1</v>
      </c>
      <c r="E14" s="91">
        <f t="shared" si="0"/>
        <v>1</v>
      </c>
    </row>
    <row r="15" spans="1:5" ht="14.25">
      <c r="A15" s="34">
        <v>10</v>
      </c>
      <c r="B15" s="41" t="s">
        <v>22</v>
      </c>
      <c r="C15" s="45"/>
      <c r="D15" s="46">
        <v>3</v>
      </c>
      <c r="E15" s="91">
        <f t="shared" si="0"/>
        <v>3</v>
      </c>
    </row>
    <row r="16" spans="1:5" ht="14.25">
      <c r="A16" s="35">
        <v>11</v>
      </c>
      <c r="B16" s="41" t="s">
        <v>69</v>
      </c>
      <c r="C16" s="45">
        <v>2</v>
      </c>
      <c r="D16" s="46">
        <v>3</v>
      </c>
      <c r="E16" s="91">
        <f t="shared" si="0"/>
        <v>5</v>
      </c>
    </row>
    <row r="17" spans="1:5" ht="14.25">
      <c r="A17" s="34">
        <v>12</v>
      </c>
      <c r="B17" s="41" t="s">
        <v>70</v>
      </c>
      <c r="C17" s="56">
        <v>1</v>
      </c>
      <c r="D17" s="57"/>
      <c r="E17" s="91">
        <f t="shared" si="0"/>
        <v>1</v>
      </c>
    </row>
    <row r="18" spans="1:5" s="25" customFormat="1" ht="14.25">
      <c r="A18" s="35">
        <v>13</v>
      </c>
      <c r="B18" s="41" t="s">
        <v>27</v>
      </c>
      <c r="C18" s="45"/>
      <c r="D18" s="46">
        <v>59</v>
      </c>
      <c r="E18" s="91">
        <f t="shared" si="0"/>
        <v>59</v>
      </c>
    </row>
    <row r="19" spans="1:5" ht="13.5" customHeight="1">
      <c r="A19" s="34">
        <v>14</v>
      </c>
      <c r="B19" s="41" t="s">
        <v>95</v>
      </c>
      <c r="C19" s="45">
        <v>1</v>
      </c>
      <c r="D19" s="46"/>
      <c r="E19" s="91">
        <f t="shared" si="0"/>
        <v>1</v>
      </c>
    </row>
    <row r="20" spans="1:5" ht="14.25">
      <c r="A20" s="35">
        <v>15</v>
      </c>
      <c r="B20" s="41" t="s">
        <v>28</v>
      </c>
      <c r="C20" s="45">
        <v>2</v>
      </c>
      <c r="D20" s="46"/>
      <c r="E20" s="91">
        <f t="shared" si="0"/>
        <v>2</v>
      </c>
    </row>
    <row r="21" spans="1:5" ht="15" customHeight="1">
      <c r="A21" s="34">
        <v>16</v>
      </c>
      <c r="B21" s="41" t="s">
        <v>36</v>
      </c>
      <c r="C21" s="45">
        <v>5</v>
      </c>
      <c r="D21" s="46"/>
      <c r="E21" s="91">
        <f t="shared" si="0"/>
        <v>5</v>
      </c>
    </row>
    <row r="22" spans="1:5" ht="15" customHeight="1">
      <c r="A22" s="35">
        <v>17</v>
      </c>
      <c r="B22" s="41" t="s">
        <v>71</v>
      </c>
      <c r="C22" s="56"/>
      <c r="D22" s="57">
        <v>3</v>
      </c>
      <c r="E22" s="91">
        <f t="shared" si="0"/>
        <v>3</v>
      </c>
    </row>
    <row r="23" spans="1:5" s="25" customFormat="1" ht="15" customHeight="1">
      <c r="A23" s="34">
        <v>18</v>
      </c>
      <c r="B23" s="41" t="s">
        <v>76</v>
      </c>
      <c r="C23" s="45">
        <v>1</v>
      </c>
      <c r="D23" s="46">
        <v>1</v>
      </c>
      <c r="E23" s="91">
        <f t="shared" si="0"/>
        <v>2</v>
      </c>
    </row>
    <row r="24" spans="1:5" ht="15" customHeight="1">
      <c r="A24" s="35">
        <v>19</v>
      </c>
      <c r="B24" s="41" t="s">
        <v>93</v>
      </c>
      <c r="C24" s="45">
        <v>1</v>
      </c>
      <c r="D24" s="46"/>
      <c r="E24" s="91">
        <f t="shared" si="0"/>
        <v>1</v>
      </c>
    </row>
    <row r="25" spans="1:5" ht="15" customHeight="1">
      <c r="A25" s="34">
        <v>20</v>
      </c>
      <c r="B25" s="41" t="s">
        <v>33</v>
      </c>
      <c r="C25" s="45"/>
      <c r="D25" s="46">
        <v>25</v>
      </c>
      <c r="E25" s="91">
        <f t="shared" si="0"/>
        <v>25</v>
      </c>
    </row>
    <row r="26" spans="1:5" ht="15" customHeight="1">
      <c r="A26" s="35">
        <v>21</v>
      </c>
      <c r="B26" s="41" t="s">
        <v>34</v>
      </c>
      <c r="C26" s="45">
        <v>6</v>
      </c>
      <c r="D26" s="46">
        <v>21</v>
      </c>
      <c r="E26" s="91">
        <f aca="true" t="shared" si="1" ref="E26:E45">C26+D26</f>
        <v>27</v>
      </c>
    </row>
    <row r="27" spans="1:5" ht="15" customHeight="1">
      <c r="A27" s="34">
        <v>22</v>
      </c>
      <c r="B27" s="41" t="s">
        <v>77</v>
      </c>
      <c r="C27" s="45">
        <v>3</v>
      </c>
      <c r="D27" s="46">
        <v>2</v>
      </c>
      <c r="E27" s="91">
        <f t="shared" si="1"/>
        <v>5</v>
      </c>
    </row>
    <row r="28" spans="1:5" ht="15" customHeight="1">
      <c r="A28" s="35">
        <v>23</v>
      </c>
      <c r="B28" s="41" t="s">
        <v>75</v>
      </c>
      <c r="C28" s="45"/>
      <c r="D28" s="46">
        <v>7</v>
      </c>
      <c r="E28" s="91">
        <f t="shared" si="1"/>
        <v>7</v>
      </c>
    </row>
    <row r="29" spans="1:5" ht="15" customHeight="1">
      <c r="A29" s="34">
        <v>24</v>
      </c>
      <c r="B29" s="41" t="s">
        <v>23</v>
      </c>
      <c r="C29" s="45">
        <v>4</v>
      </c>
      <c r="D29" s="46">
        <v>1</v>
      </c>
      <c r="E29" s="91">
        <f t="shared" si="1"/>
        <v>5</v>
      </c>
    </row>
    <row r="30" spans="1:5" ht="13.5" customHeight="1">
      <c r="A30" s="35">
        <v>25</v>
      </c>
      <c r="B30" s="41" t="s">
        <v>74</v>
      </c>
      <c r="C30" s="45">
        <v>6</v>
      </c>
      <c r="D30" s="46">
        <v>6</v>
      </c>
      <c r="E30" s="91">
        <f t="shared" si="1"/>
        <v>12</v>
      </c>
    </row>
    <row r="31" spans="1:5" ht="14.25">
      <c r="A31" s="34">
        <v>26</v>
      </c>
      <c r="B31" s="41" t="s">
        <v>78</v>
      </c>
      <c r="C31" s="45">
        <v>1</v>
      </c>
      <c r="D31" s="46"/>
      <c r="E31" s="91">
        <f t="shared" si="1"/>
        <v>1</v>
      </c>
    </row>
    <row r="32" spans="1:5" ht="14.25">
      <c r="A32" s="35">
        <v>27</v>
      </c>
      <c r="B32" s="41" t="s">
        <v>62</v>
      </c>
      <c r="C32" s="45"/>
      <c r="D32" s="46">
        <v>1</v>
      </c>
      <c r="E32" s="91">
        <f t="shared" si="1"/>
        <v>1</v>
      </c>
    </row>
    <row r="33" spans="1:5" ht="14.25">
      <c r="A33" s="34">
        <v>28</v>
      </c>
      <c r="B33" s="41" t="s">
        <v>56</v>
      </c>
      <c r="C33" s="45">
        <v>14</v>
      </c>
      <c r="D33" s="46">
        <v>4</v>
      </c>
      <c r="E33" s="91">
        <f t="shared" si="1"/>
        <v>18</v>
      </c>
    </row>
    <row r="34" spans="1:5" ht="14.25">
      <c r="A34" s="35">
        <v>29</v>
      </c>
      <c r="B34" s="41" t="s">
        <v>66</v>
      </c>
      <c r="C34" s="45">
        <v>9</v>
      </c>
      <c r="D34" s="46">
        <v>6</v>
      </c>
      <c r="E34" s="91">
        <f t="shared" si="1"/>
        <v>15</v>
      </c>
    </row>
    <row r="35" spans="1:5" ht="14.25">
      <c r="A35" s="34">
        <v>30</v>
      </c>
      <c r="B35" s="41" t="s">
        <v>61</v>
      </c>
      <c r="C35" s="56">
        <v>3</v>
      </c>
      <c r="D35" s="57"/>
      <c r="E35" s="91">
        <f t="shared" si="1"/>
        <v>3</v>
      </c>
    </row>
    <row r="36" spans="1:5" s="25" customFormat="1" ht="14.25">
      <c r="A36" s="35">
        <v>31</v>
      </c>
      <c r="B36" s="41" t="s">
        <v>35</v>
      </c>
      <c r="C36" s="45">
        <v>12</v>
      </c>
      <c r="D36" s="46">
        <v>6</v>
      </c>
      <c r="E36" s="91">
        <f t="shared" si="1"/>
        <v>18</v>
      </c>
    </row>
    <row r="37" spans="1:5" ht="14.25">
      <c r="A37" s="34">
        <v>32</v>
      </c>
      <c r="B37" s="41" t="s">
        <v>72</v>
      </c>
      <c r="C37" s="45"/>
      <c r="D37" s="46">
        <v>6</v>
      </c>
      <c r="E37" s="91">
        <f t="shared" si="1"/>
        <v>6</v>
      </c>
    </row>
    <row r="38" spans="1:5" ht="14.25">
      <c r="A38" s="35">
        <v>33</v>
      </c>
      <c r="B38" s="41" t="s">
        <v>54</v>
      </c>
      <c r="C38" s="45">
        <v>2</v>
      </c>
      <c r="D38" s="46">
        <v>10</v>
      </c>
      <c r="E38" s="91">
        <f t="shared" si="1"/>
        <v>12</v>
      </c>
    </row>
    <row r="39" spans="1:6" ht="14.25">
      <c r="A39" s="34">
        <v>34</v>
      </c>
      <c r="B39" s="41" t="s">
        <v>73</v>
      </c>
      <c r="C39" s="45">
        <v>2</v>
      </c>
      <c r="D39" s="46"/>
      <c r="E39" s="91">
        <f t="shared" si="1"/>
        <v>2</v>
      </c>
      <c r="F39" s="25"/>
    </row>
    <row r="40" spans="1:5" ht="12.75" customHeight="1">
      <c r="A40" s="35">
        <v>35</v>
      </c>
      <c r="B40" s="41" t="s">
        <v>79</v>
      </c>
      <c r="C40" s="45">
        <v>1</v>
      </c>
      <c r="D40" s="46"/>
      <c r="E40" s="91">
        <f t="shared" si="1"/>
        <v>1</v>
      </c>
    </row>
    <row r="41" spans="1:5" ht="12.75" customHeight="1">
      <c r="A41" s="34">
        <v>36</v>
      </c>
      <c r="B41" s="41" t="s">
        <v>80</v>
      </c>
      <c r="C41" s="45"/>
      <c r="D41" s="46">
        <v>1</v>
      </c>
      <c r="E41" s="91">
        <f t="shared" si="1"/>
        <v>1</v>
      </c>
    </row>
    <row r="42" spans="1:5" ht="12.75" customHeight="1">
      <c r="A42" s="35">
        <v>37</v>
      </c>
      <c r="B42" s="41" t="s">
        <v>81</v>
      </c>
      <c r="C42" s="45"/>
      <c r="D42" s="46">
        <v>1</v>
      </c>
      <c r="E42" s="91">
        <f t="shared" si="1"/>
        <v>1</v>
      </c>
    </row>
    <row r="43" spans="1:5" ht="12.75" customHeight="1">
      <c r="A43" s="34">
        <v>38</v>
      </c>
      <c r="B43" s="41" t="s">
        <v>82</v>
      </c>
      <c r="C43" s="45"/>
      <c r="D43" s="46">
        <v>2</v>
      </c>
      <c r="E43" s="91">
        <f t="shared" si="1"/>
        <v>2</v>
      </c>
    </row>
    <row r="44" spans="1:5" ht="12.75" customHeight="1">
      <c r="A44" s="35">
        <v>39</v>
      </c>
      <c r="B44" s="41" t="s">
        <v>83</v>
      </c>
      <c r="C44" s="45">
        <v>1</v>
      </c>
      <c r="D44" s="46"/>
      <c r="E44" s="91">
        <f t="shared" si="1"/>
        <v>1</v>
      </c>
    </row>
    <row r="45" spans="1:5" ht="12.75" customHeight="1">
      <c r="A45" s="34">
        <v>40</v>
      </c>
      <c r="B45" s="41" t="s">
        <v>26</v>
      </c>
      <c r="C45" s="45"/>
      <c r="D45" s="46">
        <v>5</v>
      </c>
      <c r="E45" s="91">
        <f t="shared" si="1"/>
        <v>5</v>
      </c>
    </row>
    <row r="46" spans="1:5" ht="12.75" customHeight="1">
      <c r="A46" s="34">
        <v>41</v>
      </c>
      <c r="B46" s="41" t="s">
        <v>90</v>
      </c>
      <c r="C46" s="45">
        <v>9</v>
      </c>
      <c r="D46" s="46"/>
      <c r="E46" s="91">
        <f>C46+D46</f>
        <v>9</v>
      </c>
    </row>
    <row r="47" spans="1:6" ht="12.75" customHeight="1">
      <c r="A47" s="34">
        <v>42</v>
      </c>
      <c r="B47" s="41" t="s">
        <v>91</v>
      </c>
      <c r="C47" s="45">
        <v>6</v>
      </c>
      <c r="D47" s="46"/>
      <c r="E47" s="91">
        <f>C47+D47</f>
        <v>6</v>
      </c>
      <c r="F47" s="25"/>
    </row>
    <row r="48" spans="1:6" ht="14.25">
      <c r="A48" s="34">
        <v>43</v>
      </c>
      <c r="B48" s="41" t="s">
        <v>92</v>
      </c>
      <c r="C48" s="45"/>
      <c r="D48" s="46">
        <v>8</v>
      </c>
      <c r="E48" s="91">
        <f>C48+D48</f>
        <v>8</v>
      </c>
      <c r="F48" s="25"/>
    </row>
    <row r="49" spans="1:5" ht="14.25">
      <c r="A49" s="35">
        <v>44</v>
      </c>
      <c r="B49" s="41" t="s">
        <v>37</v>
      </c>
      <c r="C49" s="45"/>
      <c r="D49" s="46">
        <v>1</v>
      </c>
      <c r="E49" s="91">
        <f>C49+D49</f>
        <v>1</v>
      </c>
    </row>
    <row r="50" spans="1:5" ht="17.25">
      <c r="A50" s="102"/>
      <c r="B50" s="120" t="s">
        <v>6</v>
      </c>
      <c r="C50" s="56">
        <f>SUM(C6:C49)</f>
        <v>150</v>
      </c>
      <c r="D50" s="57">
        <f>SUM(D6:D49)</f>
        <v>311</v>
      </c>
      <c r="E50" s="63">
        <f>SUM(E6:E49)</f>
        <v>461</v>
      </c>
    </row>
    <row r="56" spans="3:5" ht="15">
      <c r="C56" s="26"/>
      <c r="D56" s="26"/>
      <c r="E56" s="26"/>
    </row>
  </sheetData>
  <sheetProtection/>
  <mergeCells count="3">
    <mergeCell ref="A2:E2"/>
    <mergeCell ref="A3:G3"/>
    <mergeCell ref="E1:G1"/>
  </mergeCells>
  <printOptions/>
  <pageMargins left="0.75" right="0.75" top="0.5" bottom="0.26" header="0.5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4">
      <selection activeCell="B19" sqref="B19"/>
    </sheetView>
  </sheetViews>
  <sheetFormatPr defaultColWidth="9.140625" defaultRowHeight="12.75"/>
  <cols>
    <col min="1" max="1" width="6.7109375" style="0" customWidth="1"/>
    <col min="2" max="2" width="52.7109375" style="0" customWidth="1"/>
    <col min="3" max="3" width="8.8515625" style="1" customWidth="1"/>
    <col min="4" max="5" width="6.7109375" style="1" customWidth="1"/>
    <col min="6" max="6" width="6.8515625" style="1" customWidth="1"/>
    <col min="7" max="7" width="6.140625" style="1" customWidth="1"/>
    <col min="8" max="8" width="6.7109375" style="1" customWidth="1"/>
    <col min="9" max="9" width="6.8515625" style="1" customWidth="1"/>
    <col min="10" max="10" width="6.140625" style="1" customWidth="1"/>
    <col min="11" max="11" width="6.7109375" style="1" customWidth="1"/>
    <col min="12" max="12" width="6.8515625" style="1" customWidth="1"/>
    <col min="13" max="13" width="8.28125" style="2" customWidth="1"/>
    <col min="14" max="14" width="8.7109375" style="1" customWidth="1"/>
    <col min="15" max="15" width="10.140625" style="1" customWidth="1"/>
  </cols>
  <sheetData>
    <row r="1" spans="2:18" ht="16.5">
      <c r="B1" s="52"/>
      <c r="M1" s="104"/>
      <c r="N1" s="104"/>
      <c r="O1" s="104"/>
      <c r="P1" s="52"/>
      <c r="Q1" s="115"/>
      <c r="R1" s="115"/>
    </row>
    <row r="2" spans="1:18" ht="20.25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6.5">
      <c r="A3" s="113" t="s">
        <v>100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5" ht="16.5">
      <c r="A4" s="117" t="s">
        <v>0</v>
      </c>
      <c r="B4" s="117" t="s">
        <v>2</v>
      </c>
      <c r="C4" s="66" t="s">
        <v>1</v>
      </c>
      <c r="D4" s="106" t="s">
        <v>7</v>
      </c>
      <c r="E4" s="106"/>
      <c r="F4" s="106"/>
      <c r="G4" s="106" t="s">
        <v>8</v>
      </c>
      <c r="H4" s="106"/>
      <c r="I4" s="106"/>
      <c r="J4" s="106" t="s">
        <v>47</v>
      </c>
      <c r="K4" s="106"/>
      <c r="L4" s="106"/>
      <c r="M4" s="112" t="s">
        <v>6</v>
      </c>
      <c r="N4" s="112"/>
      <c r="O4" s="112"/>
    </row>
    <row r="5" spans="1:15" ht="13.5">
      <c r="A5" s="118"/>
      <c r="B5" s="118"/>
      <c r="C5" s="75">
        <v>1</v>
      </c>
      <c r="D5" s="75">
        <v>2</v>
      </c>
      <c r="E5" s="75">
        <v>3</v>
      </c>
      <c r="F5" s="75">
        <v>4</v>
      </c>
      <c r="G5" s="75">
        <v>5</v>
      </c>
      <c r="H5" s="75">
        <v>6</v>
      </c>
      <c r="I5" s="75">
        <v>7</v>
      </c>
      <c r="J5" s="75">
        <v>8</v>
      </c>
      <c r="K5" s="75">
        <v>9</v>
      </c>
      <c r="L5" s="75">
        <v>10</v>
      </c>
      <c r="M5" s="75" t="s">
        <v>40</v>
      </c>
      <c r="N5" s="75" t="s">
        <v>58</v>
      </c>
      <c r="O5" s="75" t="s">
        <v>57</v>
      </c>
    </row>
    <row r="6" spans="1:16" ht="19.5" customHeight="1">
      <c r="A6" s="119"/>
      <c r="B6" s="119"/>
      <c r="C6" s="92" t="s">
        <v>14</v>
      </c>
      <c r="D6" s="93" t="s">
        <v>9</v>
      </c>
      <c r="E6" s="91" t="s">
        <v>10</v>
      </c>
      <c r="F6" s="94" t="s">
        <v>11</v>
      </c>
      <c r="G6" s="93" t="s">
        <v>9</v>
      </c>
      <c r="H6" s="91" t="s">
        <v>10</v>
      </c>
      <c r="I6" s="94" t="s">
        <v>11</v>
      </c>
      <c r="J6" s="93" t="s">
        <v>9</v>
      </c>
      <c r="K6" s="91" t="s">
        <v>10</v>
      </c>
      <c r="L6" s="94" t="s">
        <v>11</v>
      </c>
      <c r="M6" s="95" t="s">
        <v>9</v>
      </c>
      <c r="N6" s="96" t="s">
        <v>10</v>
      </c>
      <c r="O6" s="97" t="s">
        <v>11</v>
      </c>
      <c r="P6" s="64"/>
    </row>
    <row r="7" spans="1:16" ht="14.25" customHeight="1">
      <c r="A7" s="35">
        <v>1</v>
      </c>
      <c r="B7" s="41" t="s">
        <v>15</v>
      </c>
      <c r="C7" s="45">
        <v>43</v>
      </c>
      <c r="D7" s="46">
        <v>316</v>
      </c>
      <c r="E7" s="47">
        <v>424</v>
      </c>
      <c r="F7" s="49">
        <v>740</v>
      </c>
      <c r="G7" s="46">
        <v>55</v>
      </c>
      <c r="H7" s="47">
        <v>54</v>
      </c>
      <c r="I7" s="49">
        <v>109</v>
      </c>
      <c r="J7" s="46">
        <v>9</v>
      </c>
      <c r="K7" s="47"/>
      <c r="L7" s="49">
        <v>9</v>
      </c>
      <c r="M7" s="50">
        <v>380</v>
      </c>
      <c r="N7" s="50">
        <v>521</v>
      </c>
      <c r="O7" s="101">
        <v>901</v>
      </c>
      <c r="P7" s="65"/>
    </row>
    <row r="8" spans="1:16" ht="14.25" customHeight="1">
      <c r="A8" s="34">
        <v>2</v>
      </c>
      <c r="B8" s="41" t="s">
        <v>17</v>
      </c>
      <c r="C8" s="61"/>
      <c r="D8" s="61">
        <v>1</v>
      </c>
      <c r="E8" s="47">
        <v>28</v>
      </c>
      <c r="F8" s="49">
        <v>29</v>
      </c>
      <c r="G8" s="61"/>
      <c r="H8" s="47">
        <v>1</v>
      </c>
      <c r="I8" s="49">
        <v>1</v>
      </c>
      <c r="J8" s="61"/>
      <c r="K8" s="47"/>
      <c r="L8" s="49"/>
      <c r="M8" s="61">
        <v>1</v>
      </c>
      <c r="N8" s="50">
        <v>29</v>
      </c>
      <c r="O8" s="101">
        <v>30</v>
      </c>
      <c r="P8" s="64"/>
    </row>
    <row r="9" spans="1:16" ht="14.25" customHeight="1">
      <c r="A9" s="34">
        <v>3</v>
      </c>
      <c r="B9" s="41" t="s">
        <v>16</v>
      </c>
      <c r="C9" s="61"/>
      <c r="D9" s="61"/>
      <c r="E9" s="47">
        <v>227</v>
      </c>
      <c r="F9" s="49">
        <v>227</v>
      </c>
      <c r="G9" s="61"/>
      <c r="H9" s="47">
        <v>64</v>
      </c>
      <c r="I9" s="49">
        <v>64</v>
      </c>
      <c r="J9" s="61"/>
      <c r="K9" s="47"/>
      <c r="L9" s="49"/>
      <c r="M9" s="61"/>
      <c r="N9" s="50">
        <v>291</v>
      </c>
      <c r="O9" s="101">
        <v>291</v>
      </c>
      <c r="P9" s="64"/>
    </row>
    <row r="10" spans="1:16" ht="12.75" customHeight="1">
      <c r="A10" s="35">
        <v>4</v>
      </c>
      <c r="B10" s="41" t="s">
        <v>103</v>
      </c>
      <c r="C10" s="45"/>
      <c r="D10" s="61">
        <v>1</v>
      </c>
      <c r="E10" s="47">
        <v>134</v>
      </c>
      <c r="F10" s="49">
        <v>135</v>
      </c>
      <c r="G10" s="61"/>
      <c r="H10" s="47">
        <v>3</v>
      </c>
      <c r="I10" s="49">
        <v>3</v>
      </c>
      <c r="J10" s="61"/>
      <c r="K10" s="47"/>
      <c r="L10" s="49"/>
      <c r="M10" s="61">
        <v>1</v>
      </c>
      <c r="N10" s="50">
        <v>137</v>
      </c>
      <c r="O10" s="101">
        <v>138</v>
      </c>
      <c r="P10" s="65"/>
    </row>
    <row r="11" spans="1:15" s="55" customFormat="1" ht="16.5">
      <c r="A11" s="98"/>
      <c r="B11" s="99" t="s">
        <v>6</v>
      </c>
      <c r="C11" s="56">
        <v>43</v>
      </c>
      <c r="D11" s="57">
        <v>318</v>
      </c>
      <c r="E11" s="58">
        <v>813</v>
      </c>
      <c r="F11" s="59">
        <v>1131</v>
      </c>
      <c r="G11" s="57">
        <v>55</v>
      </c>
      <c r="H11" s="58">
        <v>122</v>
      </c>
      <c r="I11" s="59">
        <v>177</v>
      </c>
      <c r="J11" s="57">
        <v>9</v>
      </c>
      <c r="K11" s="58"/>
      <c r="L11" s="59">
        <v>9</v>
      </c>
      <c r="M11" s="60">
        <v>382</v>
      </c>
      <c r="N11" s="60">
        <v>978</v>
      </c>
      <c r="O11" s="100">
        <v>1360</v>
      </c>
    </row>
    <row r="12" spans="3:15" ht="16.5">
      <c r="C12" s="7"/>
      <c r="D12" s="7"/>
      <c r="E12" s="7"/>
      <c r="F12" s="7"/>
      <c r="G12" s="37"/>
      <c r="H12" s="37"/>
      <c r="I12" s="37"/>
      <c r="J12" s="37"/>
      <c r="K12" s="37"/>
      <c r="L12" s="37"/>
      <c r="M12" s="38"/>
      <c r="N12" s="37"/>
      <c r="O12" s="39"/>
    </row>
    <row r="13" spans="3:15" ht="16.5">
      <c r="C13" s="7"/>
      <c r="D13" s="7"/>
      <c r="E13" s="7"/>
      <c r="F13" s="7"/>
      <c r="G13" s="37"/>
      <c r="H13" s="40"/>
      <c r="I13" s="37"/>
      <c r="J13" s="37"/>
      <c r="K13" s="37"/>
      <c r="L13" s="37"/>
      <c r="M13" s="38"/>
      <c r="N13" s="37"/>
      <c r="O13" s="37"/>
    </row>
    <row r="14" spans="3:15" ht="16.5">
      <c r="C14" s="5"/>
      <c r="D14" s="5"/>
      <c r="E14" s="5"/>
      <c r="F14" s="5"/>
      <c r="G14" s="37"/>
      <c r="H14" s="37"/>
      <c r="I14" s="37"/>
      <c r="J14" s="37"/>
      <c r="K14" s="37"/>
      <c r="L14" s="37"/>
      <c r="M14" s="38"/>
      <c r="N14" s="37"/>
      <c r="O14" s="37"/>
    </row>
    <row r="15" spans="3:15" ht="14.25">
      <c r="C15" s="7"/>
      <c r="D15" s="7"/>
      <c r="E15" s="7"/>
      <c r="F15" s="7"/>
      <c r="G15" s="17"/>
      <c r="H15" s="7"/>
      <c r="I15" s="7"/>
      <c r="J15" s="7"/>
      <c r="K15" s="7"/>
      <c r="L15" s="7"/>
      <c r="M15" s="8"/>
      <c r="N15" s="6"/>
      <c r="O15" s="6"/>
    </row>
    <row r="16" spans="4:15" ht="12.75">
      <c r="D16" s="12"/>
      <c r="E16" s="12"/>
      <c r="F16" s="12"/>
      <c r="G16" s="12"/>
      <c r="H16" s="12"/>
      <c r="I16" s="28"/>
      <c r="J16" s="12"/>
      <c r="K16" s="12"/>
      <c r="L16" s="12"/>
      <c r="M16" s="32"/>
      <c r="N16" s="12"/>
      <c r="O16" s="12"/>
    </row>
    <row r="17" spans="4:15" ht="12.75">
      <c r="D17" s="12"/>
      <c r="E17" s="12"/>
      <c r="F17" s="12"/>
      <c r="G17" s="12"/>
      <c r="H17" s="12"/>
      <c r="I17" s="28"/>
      <c r="J17" s="12"/>
      <c r="K17" s="12"/>
      <c r="L17" s="12"/>
      <c r="M17" s="32"/>
      <c r="N17" s="12"/>
      <c r="O17" s="12"/>
    </row>
    <row r="18" spans="4:15" ht="15">
      <c r="D18" s="12"/>
      <c r="E18" s="12"/>
      <c r="F18" s="12"/>
      <c r="G18" s="12"/>
      <c r="H18" s="12"/>
      <c r="I18" s="33"/>
      <c r="J18" s="28"/>
      <c r="K18" s="12"/>
      <c r="L18" s="12"/>
      <c r="M18" s="32"/>
      <c r="N18" s="12"/>
      <c r="O18" s="12"/>
    </row>
    <row r="19" spans="4:15" ht="12.75">
      <c r="D19" s="12"/>
      <c r="E19" s="12"/>
      <c r="F19" s="12"/>
      <c r="G19" s="12"/>
      <c r="H19" s="12"/>
      <c r="I19" s="12"/>
      <c r="J19" s="12"/>
      <c r="K19" s="12"/>
      <c r="L19" s="12"/>
      <c r="M19" s="32"/>
      <c r="N19" s="12"/>
      <c r="O19" s="12"/>
    </row>
    <row r="20" spans="4:15" ht="12.75">
      <c r="D20" s="12"/>
      <c r="E20" s="12"/>
      <c r="F20" s="12"/>
      <c r="G20" s="12"/>
      <c r="H20" s="12"/>
      <c r="I20" s="12"/>
      <c r="J20" s="12"/>
      <c r="K20" s="12"/>
      <c r="L20" s="12"/>
      <c r="M20" s="32"/>
      <c r="N20" s="12"/>
      <c r="O20" s="12"/>
    </row>
    <row r="21" spans="3:15" ht="13.5">
      <c r="C21" s="42"/>
      <c r="D21" s="43"/>
      <c r="E21" s="43"/>
      <c r="F21" s="43"/>
      <c r="G21" s="12"/>
      <c r="H21" s="12"/>
      <c r="I21" s="12"/>
      <c r="J21" s="12"/>
      <c r="K21" s="12"/>
      <c r="L21" s="12"/>
      <c r="M21" s="32"/>
      <c r="N21" s="12"/>
      <c r="O21" s="12"/>
    </row>
    <row r="22" spans="3:15" ht="17.25">
      <c r="C22" s="44"/>
      <c r="D22" s="43"/>
      <c r="E22" s="43"/>
      <c r="F22" s="43"/>
      <c r="G22" s="12"/>
      <c r="H22" s="12"/>
      <c r="I22" s="12"/>
      <c r="J22" s="12"/>
      <c r="K22" s="12"/>
      <c r="L22" s="12"/>
      <c r="M22" s="32"/>
      <c r="N22" s="12"/>
      <c r="O22" s="12"/>
    </row>
    <row r="23" spans="4:15" ht="12.75">
      <c r="D23" s="12"/>
      <c r="E23" s="12"/>
      <c r="F23" s="12"/>
      <c r="G23" s="12"/>
      <c r="H23" s="12"/>
      <c r="I23" s="12"/>
      <c r="J23" s="12"/>
      <c r="K23" s="12"/>
      <c r="L23" s="12"/>
      <c r="M23" s="32"/>
      <c r="N23" s="12"/>
      <c r="O23" s="12"/>
    </row>
    <row r="24" spans="4:15" ht="12.75">
      <c r="D24" s="12"/>
      <c r="E24" s="12"/>
      <c r="F24" s="12"/>
      <c r="G24" s="12"/>
      <c r="H24" s="12"/>
      <c r="I24" s="12"/>
      <c r="J24" s="12"/>
      <c r="K24" s="12"/>
      <c r="L24" s="12"/>
      <c r="M24" s="32"/>
      <c r="N24" s="12"/>
      <c r="O24" s="12"/>
    </row>
    <row r="25" spans="4:15" ht="12.75">
      <c r="D25" s="12"/>
      <c r="E25" s="12"/>
      <c r="F25" s="12"/>
      <c r="G25" s="12"/>
      <c r="H25" s="12"/>
      <c r="I25" s="12"/>
      <c r="J25" s="12"/>
      <c r="K25" s="12"/>
      <c r="L25" s="12"/>
      <c r="M25" s="32"/>
      <c r="N25" s="12"/>
      <c r="O25" s="12"/>
    </row>
  </sheetData>
  <sheetProtection/>
  <mergeCells count="10">
    <mergeCell ref="M4:O4"/>
    <mergeCell ref="A2:R2"/>
    <mergeCell ref="A3:R3"/>
    <mergeCell ref="Q1:R1"/>
    <mergeCell ref="M1:O1"/>
    <mergeCell ref="B4:B6"/>
    <mergeCell ref="D4:F4"/>
    <mergeCell ref="G4:I4"/>
    <mergeCell ref="J4:L4"/>
    <mergeCell ref="A4:A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LG</cp:lastModifiedBy>
  <cp:lastPrinted>2017-03-29T13:13:37Z</cp:lastPrinted>
  <dcterms:created xsi:type="dcterms:W3CDTF">1996-10-14T23:33:28Z</dcterms:created>
  <dcterms:modified xsi:type="dcterms:W3CDTF">2021-04-22T10:37:11Z</dcterms:modified>
  <cp:category/>
  <cp:version/>
  <cp:contentType/>
  <cp:contentStatus/>
</cp:coreProperties>
</file>