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հավելված" sheetId="1" r:id="rId1"/>
  </sheets>
  <calcPr calcId="125725"/>
</workbook>
</file>

<file path=xl/calcChain.xml><?xml version="1.0" encoding="utf-8"?>
<calcChain xmlns="http://schemas.openxmlformats.org/spreadsheetml/2006/main">
  <c r="G19" i="1"/>
  <c r="G11"/>
  <c r="O3"/>
  <c r="J3"/>
  <c r="K3"/>
  <c r="M3"/>
  <c r="N3"/>
  <c r="L3"/>
  <c r="B20"/>
  <c r="G20" l="1"/>
</calcChain>
</file>

<file path=xl/sharedStrings.xml><?xml version="1.0" encoding="utf-8"?>
<sst xmlns="http://schemas.openxmlformats.org/spreadsheetml/2006/main" count="72" uniqueCount="37">
  <si>
    <t>Ց Ա Ն Կ
Հայաստանի Հանրապետության կրթության, գիտության, մշակույթի և սպորտի նախարարության պատվերով իրականացվող մշակութային ծրագրերի մրցույթների արդյունքում հաղթող ճանաչված ծրագրերի, իրականացնող կազմակերպությունների և հատկացվող գումարների</t>
  </si>
  <si>
    <t xml:space="preserve">Հավելված
Հայաստանի Հանրապետության 
կրթության, գիտության, մշակույթի
և սպորտի նախարարի
«      » «      » 2020 թ.
N       հրամանի
</t>
  </si>
  <si>
    <t>ԸՆԴԱՄԵՆԸ</t>
  </si>
  <si>
    <t>«Ոչ նյութական մշակութային ժառանգության նախագծեր և միջոցառումներ»</t>
  </si>
  <si>
    <t>«Թանգարանային և գրադարանային ոլորտների նախագծեր և միջոցառումներ»</t>
  </si>
  <si>
    <t>Ոչ նյութական մշակութային ժառանգության պահպանում,  ժողովրդական ստեղծագործության և արհեստագործության զարգացում, փառատոների կազմակերպում</t>
  </si>
  <si>
    <t>Աջակցություն նոր ցուցադրությունների և ցուցահանդեսների կազմակերպմանը, միջոցառումների իրականացմանը,  կադրերի վերապատրաստում</t>
  </si>
  <si>
    <t>Հեղինե</t>
  </si>
  <si>
    <t>Աշխեն</t>
  </si>
  <si>
    <t>Թերեզա</t>
  </si>
  <si>
    <t>Կարինե</t>
  </si>
  <si>
    <t>Տաթև</t>
  </si>
  <si>
    <t>Արփի</t>
  </si>
  <si>
    <t>Եկեք խաղանք հայերեն</t>
  </si>
  <si>
    <t>«ՀԿ Կենտրոն» քաղաքացիական հասարակության զարգացման ՀԿ</t>
  </si>
  <si>
    <t>Տոմարային ծիսաշար</t>
  </si>
  <si>
    <t>«ԳիՀԻ Հոգեբանների և Հայագետների Միավորում» ՀԿ</t>
  </si>
  <si>
    <t>Եզդիական ազգային մշակութային ծրագիր</t>
  </si>
  <si>
    <t>«ՀՀ եզդիների ազգային միություն» ՀԿ</t>
  </si>
  <si>
    <t>Լճերը, Նոյի ավանդազրույցը, Հայոց լեռները</t>
  </si>
  <si>
    <t>«Համախմբված երիտասարդական միություն» ՀԿ</t>
  </si>
  <si>
    <t>Ժողովրդական հոգևոր և կանոնական երգատեսակների կենցաղավարումն ու փոխակերպումները Ջավախքի հայոց մշակույթում</t>
  </si>
  <si>
    <t>«ՀՀ ԳԱԱ Արվեստի ինստիտուտ» ՊՈԱԿ</t>
  </si>
  <si>
    <t>Նոր մարտահրավերներ, հեռակա ավանդական ասեղնագործության դասընթացներ սիրիահայ և տեղացի կանանց համար</t>
  </si>
  <si>
    <t>«Սիրիահայերի միություն» ՀԿ</t>
  </si>
  <si>
    <t>Հայաստանի 7 հրաշալիքները</t>
  </si>
  <si>
    <t>«ԻԿՕՄՕՍ/Հայաստան» ՀԿ</t>
  </si>
  <si>
    <t>Զվարճալի զբոսանք թանգարանում</t>
  </si>
  <si>
    <t>ԻԿՕՄ հայկական թանարանների ազգային կոմիտե</t>
  </si>
  <si>
    <t>Լճաշենցիները Լճաշենի մասին</t>
  </si>
  <si>
    <t>«Լճաշենցիների միավորում» հոգևոր, կրթամշակութային, բարեգործական հասարակական կազմակերպություն</t>
  </si>
  <si>
    <t>Դեպի Երվանդ Քոչարի ոգու Ասպետները AR Վիրտուալ պորտալի միջոցով</t>
  </si>
  <si>
    <t>«Երվանդ Քոչարի թանգարան» ՊՈԱԿ</t>
  </si>
  <si>
    <t>Աշուղ Ջիվանու առցանց թանգարան</t>
  </si>
  <si>
    <t>«Ջավախքին աջակցություն» հիմնադրամ</t>
  </si>
  <si>
    <t>Սփյուռքի հայկական մշակութային կենտրոնները (Թբիլիսիի, Սանկտ Պետերբուրգ)</t>
  </si>
  <si>
    <t>«ՀՀ ԳԱԱ հնագիտության և ազգագրության ինստիտուտ» ՊՈԱԿ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</si>
</sst>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rgb="FFFF000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/>
    <xf numFmtId="1" fontId="1" fillId="0" borderId="0" xfId="0" applyNumberFormat="1" applyFont="1"/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0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topLeftCell="A10" zoomScale="115" zoomScaleNormal="115" workbookViewId="0">
      <selection activeCell="H17" sqref="H17"/>
    </sheetView>
  </sheetViews>
  <sheetFormatPr defaultRowHeight="16.5"/>
  <cols>
    <col min="1" max="1" width="5.140625" style="2" customWidth="1"/>
    <col min="2" max="2" width="5.42578125" style="2" customWidth="1"/>
    <col min="3" max="3" width="10.85546875" style="2" customWidth="1"/>
    <col min="4" max="4" width="11.85546875" style="2" customWidth="1"/>
    <col min="5" max="5" width="40.7109375" style="2" customWidth="1"/>
    <col min="6" max="6" width="39.42578125" style="2" customWidth="1"/>
    <col min="7" max="7" width="16.140625" style="14" customWidth="1"/>
    <col min="8" max="8" width="34.5703125" style="2" customWidth="1"/>
    <col min="9" max="9" width="15.7109375" style="2" hidden="1" customWidth="1"/>
    <col min="10" max="10" width="9.5703125" style="10" hidden="1" customWidth="1"/>
    <col min="11" max="11" width="9.5703125" style="2" hidden="1" customWidth="1"/>
    <col min="12" max="12" width="10.5703125" style="2" hidden="1" customWidth="1"/>
    <col min="13" max="13" width="9.5703125" style="2" hidden="1" customWidth="1"/>
    <col min="14" max="14" width="0" style="2" hidden="1" customWidth="1"/>
    <col min="15" max="15" width="0.140625" style="2" customWidth="1"/>
    <col min="16" max="16384" width="9.140625" style="2"/>
  </cols>
  <sheetData>
    <row r="1" spans="2:16" ht="3" customHeight="1"/>
    <row r="2" spans="2:16" ht="87.75" customHeight="1">
      <c r="B2" s="17" t="s">
        <v>1</v>
      </c>
      <c r="C2" s="18"/>
      <c r="D2" s="18"/>
      <c r="E2" s="18"/>
      <c r="F2" s="18"/>
      <c r="G2" s="18"/>
      <c r="H2" s="19"/>
      <c r="J2" s="11" t="s">
        <v>8</v>
      </c>
      <c r="K2" s="8" t="s">
        <v>10</v>
      </c>
      <c r="L2" s="8" t="s">
        <v>9</v>
      </c>
      <c r="M2" s="8" t="s">
        <v>7</v>
      </c>
      <c r="N2" s="8" t="s">
        <v>12</v>
      </c>
      <c r="O2" s="8" t="s">
        <v>11</v>
      </c>
    </row>
    <row r="3" spans="2:16" ht="63.75" customHeight="1">
      <c r="B3" s="20" t="s">
        <v>0</v>
      </c>
      <c r="C3" s="20"/>
      <c r="D3" s="20"/>
      <c r="E3" s="21"/>
      <c r="F3" s="21"/>
      <c r="G3" s="21"/>
      <c r="H3" s="22"/>
      <c r="J3" s="10" t="e">
        <f>#REF!+#REF!+#REF!+#REF!+#REF!+#REF!+#REF!+#REF!+#REF!+#REF!+#REF!+#REF!+#REF!+J15</f>
        <v>#REF!</v>
      </c>
      <c r="K3" s="10" t="e">
        <f>#REF!+#REF!+#REF!+#REF!+#REF!+#REF!+#REF!+#REF!+#REF!+#REF!+#REF!+#REF!+#REF!</f>
        <v>#REF!</v>
      </c>
      <c r="L3" s="10" t="e">
        <f>#REF!+#REF!+#REF!+#REF!+#REF!+#REF!+#REF!+#REF!+#REF!</f>
        <v>#REF!</v>
      </c>
      <c r="M3" s="10" t="e">
        <f>J5+J6+J7+J8+J9+J10+#REF!+J13+J14+J16+J17+J18+#REF!+#REF!+#REF!+#REF!+#REF!</f>
        <v>#REF!</v>
      </c>
      <c r="N3" s="10" t="e">
        <f>#REF!+#REF!+#REF!+#REF!+#REF!+#REF!+#REF!+#REF!+#REF!+#REF!+#REF!</f>
        <v>#REF!</v>
      </c>
      <c r="O3" s="10" t="e">
        <f>#REF!+#REF!+#REF!+#REF!+#REF!+#REF!+#REF!++#REF!+#REF!+#REF!+#REF!+#REF!+#REF!</f>
        <v>#REF!</v>
      </c>
    </row>
    <row r="4" spans="2:16" ht="20.25" customHeight="1">
      <c r="B4" s="25" t="s">
        <v>3</v>
      </c>
      <c r="C4" s="26"/>
      <c r="D4" s="26"/>
      <c r="E4" s="26"/>
      <c r="F4" s="26"/>
      <c r="G4" s="26"/>
      <c r="H4" s="26"/>
    </row>
    <row r="5" spans="2:16" ht="67.5">
      <c r="B5" s="1">
        <v>1</v>
      </c>
      <c r="C5" s="7">
        <v>1075</v>
      </c>
      <c r="D5" s="7">
        <v>11005</v>
      </c>
      <c r="E5" s="13" t="s">
        <v>13</v>
      </c>
      <c r="F5" s="13" t="s">
        <v>14</v>
      </c>
      <c r="G5" s="15">
        <v>3480</v>
      </c>
      <c r="H5" s="6" t="s">
        <v>5</v>
      </c>
      <c r="I5" s="8" t="s">
        <v>7</v>
      </c>
      <c r="J5" s="10">
        <v>1</v>
      </c>
    </row>
    <row r="6" spans="2:16" ht="67.5">
      <c r="B6" s="1">
        <v>2</v>
      </c>
      <c r="C6" s="7">
        <v>1075</v>
      </c>
      <c r="D6" s="7">
        <v>11005</v>
      </c>
      <c r="E6" s="13" t="s">
        <v>15</v>
      </c>
      <c r="F6" s="13" t="s">
        <v>16</v>
      </c>
      <c r="G6" s="15">
        <v>3416.3</v>
      </c>
      <c r="H6" s="6" t="s">
        <v>5</v>
      </c>
      <c r="I6" s="8" t="s">
        <v>7</v>
      </c>
      <c r="J6" s="10">
        <v>1</v>
      </c>
    </row>
    <row r="7" spans="2:16" ht="67.5">
      <c r="B7" s="1">
        <v>3</v>
      </c>
      <c r="C7" s="7">
        <v>1075</v>
      </c>
      <c r="D7" s="7">
        <v>11005</v>
      </c>
      <c r="E7" s="13" t="s">
        <v>17</v>
      </c>
      <c r="F7" s="13" t="s">
        <v>18</v>
      </c>
      <c r="G7" s="15">
        <v>700</v>
      </c>
      <c r="H7" s="6" t="s">
        <v>5</v>
      </c>
      <c r="I7" s="8" t="s">
        <v>7</v>
      </c>
      <c r="J7" s="10">
        <v>1</v>
      </c>
    </row>
    <row r="8" spans="2:16" ht="71.25" customHeight="1">
      <c r="B8" s="1">
        <v>4</v>
      </c>
      <c r="C8" s="7">
        <v>1075</v>
      </c>
      <c r="D8" s="7">
        <v>11005</v>
      </c>
      <c r="E8" s="13" t="s">
        <v>19</v>
      </c>
      <c r="F8" s="13" t="s">
        <v>20</v>
      </c>
      <c r="G8" s="15">
        <v>10164</v>
      </c>
      <c r="H8" s="6" t="s">
        <v>5</v>
      </c>
      <c r="I8" s="8" t="s">
        <v>7</v>
      </c>
      <c r="J8" s="10">
        <v>1</v>
      </c>
    </row>
    <row r="9" spans="2:16" ht="67.5">
      <c r="B9" s="1">
        <v>5</v>
      </c>
      <c r="C9" s="7">
        <v>1075</v>
      </c>
      <c r="D9" s="7">
        <v>11005</v>
      </c>
      <c r="E9" s="13" t="s">
        <v>21</v>
      </c>
      <c r="F9" s="13" t="s">
        <v>22</v>
      </c>
      <c r="G9" s="15">
        <v>1722</v>
      </c>
      <c r="H9" s="6" t="s">
        <v>5</v>
      </c>
      <c r="I9" s="8" t="s">
        <v>7</v>
      </c>
      <c r="J9" s="10">
        <v>1</v>
      </c>
      <c r="P9" s="12"/>
    </row>
    <row r="10" spans="2:16" ht="71.25" customHeight="1">
      <c r="B10" s="1">
        <v>6</v>
      </c>
      <c r="C10" s="7">
        <v>1075</v>
      </c>
      <c r="D10" s="7">
        <v>11005</v>
      </c>
      <c r="E10" s="13" t="s">
        <v>23</v>
      </c>
      <c r="F10" s="13" t="s">
        <v>24</v>
      </c>
      <c r="G10" s="15">
        <v>742.7</v>
      </c>
      <c r="H10" s="6" t="s">
        <v>5</v>
      </c>
      <c r="I10" s="8" t="s">
        <v>7</v>
      </c>
      <c r="J10" s="10">
        <v>1</v>
      </c>
    </row>
    <row r="11" spans="2:16">
      <c r="B11" s="3"/>
      <c r="C11" s="4"/>
      <c r="D11" s="4"/>
      <c r="E11" s="23" t="s">
        <v>2</v>
      </c>
      <c r="F11" s="24"/>
      <c r="G11" s="16">
        <f>G5+G6+G7+G8+G9+G10</f>
        <v>20225</v>
      </c>
    </row>
    <row r="12" spans="2:16" ht="21.75" customHeight="1">
      <c r="B12" s="27" t="s">
        <v>4</v>
      </c>
      <c r="C12" s="27"/>
      <c r="D12" s="27"/>
      <c r="E12" s="27"/>
      <c r="F12" s="27"/>
      <c r="G12" s="27"/>
      <c r="H12" s="22"/>
    </row>
    <row r="13" spans="2:16" ht="67.5">
      <c r="B13" s="1">
        <v>1</v>
      </c>
      <c r="C13" s="7">
        <v>1075</v>
      </c>
      <c r="D13" s="7">
        <v>11004</v>
      </c>
      <c r="E13" s="13" t="s">
        <v>29</v>
      </c>
      <c r="F13" s="13" t="s">
        <v>30</v>
      </c>
      <c r="G13" s="15">
        <v>2055</v>
      </c>
      <c r="H13" s="6" t="s">
        <v>6</v>
      </c>
      <c r="I13" s="8" t="s">
        <v>7</v>
      </c>
      <c r="J13" s="10">
        <v>1</v>
      </c>
    </row>
    <row r="14" spans="2:16" ht="77.25" customHeight="1">
      <c r="B14" s="1">
        <v>2</v>
      </c>
      <c r="C14" s="7">
        <v>1075</v>
      </c>
      <c r="D14" s="7">
        <v>11004</v>
      </c>
      <c r="E14" s="13" t="s">
        <v>35</v>
      </c>
      <c r="F14" s="13" t="s">
        <v>36</v>
      </c>
      <c r="G14" s="15">
        <v>1200</v>
      </c>
      <c r="H14" s="6" t="s">
        <v>6</v>
      </c>
      <c r="I14" s="8" t="s">
        <v>7</v>
      </c>
      <c r="J14" s="8" t="s">
        <v>7</v>
      </c>
      <c r="K14" s="8" t="s">
        <v>7</v>
      </c>
      <c r="L14" s="8" t="s">
        <v>7</v>
      </c>
      <c r="M14" s="8" t="s">
        <v>7</v>
      </c>
      <c r="N14" s="8" t="s">
        <v>7</v>
      </c>
      <c r="O14" s="8" t="s">
        <v>7</v>
      </c>
      <c r="P14" s="8"/>
    </row>
    <row r="15" spans="2:16" ht="55.5" customHeight="1">
      <c r="B15" s="1">
        <v>3</v>
      </c>
      <c r="C15" s="7">
        <v>1075</v>
      </c>
      <c r="D15" s="7">
        <v>11004</v>
      </c>
      <c r="E15" s="13" t="s">
        <v>27</v>
      </c>
      <c r="F15" s="13" t="s">
        <v>28</v>
      </c>
      <c r="G15" s="15">
        <v>3048</v>
      </c>
      <c r="H15" s="6" t="s">
        <v>6</v>
      </c>
      <c r="I15" s="8" t="s">
        <v>7</v>
      </c>
      <c r="J15" s="8" t="s">
        <v>8</v>
      </c>
      <c r="K15" s="8" t="s">
        <v>8</v>
      </c>
      <c r="L15" s="8" t="s">
        <v>8</v>
      </c>
      <c r="M15" s="8" t="s">
        <v>8</v>
      </c>
      <c r="N15" s="8" t="s">
        <v>8</v>
      </c>
      <c r="O15" s="8" t="s">
        <v>8</v>
      </c>
      <c r="P15" s="8"/>
    </row>
    <row r="16" spans="2:16" ht="59.25" customHeight="1">
      <c r="B16" s="1">
        <v>4</v>
      </c>
      <c r="C16" s="7">
        <v>1075</v>
      </c>
      <c r="D16" s="7">
        <v>11004</v>
      </c>
      <c r="E16" s="13" t="s">
        <v>25</v>
      </c>
      <c r="F16" s="13" t="s">
        <v>26</v>
      </c>
      <c r="G16" s="15">
        <v>6558</v>
      </c>
      <c r="H16" s="6" t="s">
        <v>6</v>
      </c>
      <c r="I16" s="8" t="s">
        <v>7</v>
      </c>
      <c r="J16" s="10">
        <v>1</v>
      </c>
      <c r="P16" s="12"/>
    </row>
    <row r="17" spans="2:10" ht="58.5" customHeight="1">
      <c r="B17" s="1">
        <v>5</v>
      </c>
      <c r="C17" s="7">
        <v>1075</v>
      </c>
      <c r="D17" s="7">
        <v>11004</v>
      </c>
      <c r="E17" s="13" t="s">
        <v>33</v>
      </c>
      <c r="F17" s="13" t="s">
        <v>34</v>
      </c>
      <c r="G17" s="15">
        <v>1914.8</v>
      </c>
      <c r="H17" s="6" t="s">
        <v>6</v>
      </c>
      <c r="I17" s="8" t="s">
        <v>7</v>
      </c>
      <c r="J17" s="10">
        <v>1</v>
      </c>
    </row>
    <row r="18" spans="2:10" ht="71.25" customHeight="1">
      <c r="B18" s="1">
        <v>6</v>
      </c>
      <c r="C18" s="7">
        <v>1075</v>
      </c>
      <c r="D18" s="7">
        <v>11004</v>
      </c>
      <c r="E18" s="13" t="s">
        <v>31</v>
      </c>
      <c r="F18" s="13" t="s">
        <v>32</v>
      </c>
      <c r="G18" s="15">
        <v>2021</v>
      </c>
      <c r="H18" s="6" t="s">
        <v>6</v>
      </c>
      <c r="I18" s="8" t="s">
        <v>7</v>
      </c>
      <c r="J18" s="10">
        <v>1</v>
      </c>
    </row>
    <row r="19" spans="2:10" ht="24" customHeight="1">
      <c r="B19" s="3"/>
      <c r="C19" s="4"/>
      <c r="D19" s="4"/>
      <c r="E19" s="23" t="s">
        <v>2</v>
      </c>
      <c r="F19" s="24"/>
      <c r="G19" s="16">
        <f>G13+G14+G15+G16+G17+G18</f>
        <v>16796.8</v>
      </c>
      <c r="H19" s="9"/>
    </row>
    <row r="20" spans="2:10" hidden="1">
      <c r="B20" s="5" t="e">
        <f>#REF!+#REF!+#REF!+#REF!+#REF!+#REF!+#REF!+#REF!+#REF!</f>
        <v>#REF!</v>
      </c>
      <c r="G20" s="16" t="e">
        <f>#REF!+#REF!+#REF!+#REF!+#REF!+#REF!+G11+#REF!+G19</f>
        <v>#REF!</v>
      </c>
    </row>
  </sheetData>
  <mergeCells count="6">
    <mergeCell ref="B2:H2"/>
    <mergeCell ref="B3:H3"/>
    <mergeCell ref="E19:F19"/>
    <mergeCell ref="E11:F11"/>
    <mergeCell ref="B4:H4"/>
    <mergeCell ref="B12:H12"/>
  </mergeCells>
  <pageMargins left="0.16" right="0.16" top="0.23" bottom="0.16" header="0.3" footer="0.16"/>
  <pageSetup scale="7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https://mul-edu.gov.am/tasks/docs/attachment.php?id=348698&amp;fn=havelvac_jarangutyun.xlsx&amp;out=1&amp;token=</cp:keywords>
</cp:coreProperties>
</file>